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8680" yWindow="-60" windowWidth="23250" windowHeight="13170" firstSheet="3" activeTab="7"/>
  </bookViews>
  <sheets>
    <sheet name="9 класс" sheetId="1" state="hidden" r:id="rId1"/>
    <sheet name="10 класс" sheetId="2" state="hidden" r:id="rId2"/>
    <sheet name="11 класс" sheetId="3" state="hidden" r:id="rId3"/>
    <sheet name="7 класс" sheetId="67" r:id="rId4"/>
    <sheet name="8 класс" sheetId="59" r:id="rId5"/>
    <sheet name="9 класс " sheetId="62" r:id="rId6"/>
    <sheet name="10 класс)" sheetId="69" r:id="rId7"/>
    <sheet name="11 класс " sheetId="68" r:id="rId8"/>
  </sheets>
  <externalReferences>
    <externalReference r:id="rId9"/>
    <externalReference r:id="rId10"/>
    <externalReference r:id="rId11"/>
  </externalReferences>
  <definedNames>
    <definedName name="_xlnm._FilterDatabase" localSheetId="6" hidden="1">'10 класс)'!$A$11:$G$11</definedName>
    <definedName name="_xlnm._FilterDatabase" localSheetId="7" hidden="1">'11 класс '!$A$11:$G$11</definedName>
    <definedName name="_xlnm._FilterDatabase" localSheetId="3" hidden="1">'7 класс'!$A$11:$G$11</definedName>
    <definedName name="_xlnm._FilterDatabase" localSheetId="4" hidden="1">'8 класс'!$A$11:$G$51</definedName>
    <definedName name="_xlnm._FilterDatabase" localSheetId="0" hidden="1">'9 класс'!$A$2:$E$49</definedName>
    <definedName name="_xlnm._FilterDatabase" localSheetId="5" hidden="1">'9 класс '!$A$11:$G$11</definedName>
    <definedName name="_xlnm.Print_Area" localSheetId="6">'10 класс)'!$A$1:$G$50</definedName>
    <definedName name="_xlnm.Print_Area" localSheetId="7">'11 класс '!$A$1:$G$138</definedName>
    <definedName name="_xlnm.Print_Area" localSheetId="3">'7 класс'!$A$1:$G$36</definedName>
    <definedName name="_xlnm.Print_Area" localSheetId="4">'8 класс'!$A$1:$G$51</definedName>
    <definedName name="_xlnm.Print_Area" localSheetId="5">'9 класс '!$A$1:$G$49</definedName>
  </definedNames>
  <calcPr calcId="144525"/>
</workbook>
</file>

<file path=xl/calcChain.xml><?xml version="1.0" encoding="utf-8"?>
<calcChain xmlns="http://schemas.openxmlformats.org/spreadsheetml/2006/main">
  <c r="F49" i="62" l="1"/>
  <c r="D49" i="62"/>
  <c r="F43" i="62"/>
  <c r="D43" i="62"/>
  <c r="D31" i="62"/>
  <c r="F31" i="62"/>
  <c r="D28" i="62"/>
  <c r="F28" i="62"/>
  <c r="D19" i="62"/>
  <c r="F19" i="62"/>
  <c r="F28" i="59"/>
  <c r="F27" i="59"/>
  <c r="F26" i="59"/>
  <c r="F25" i="59"/>
  <c r="C25" i="59"/>
  <c r="F24" i="59"/>
  <c r="C24" i="59"/>
  <c r="F23" i="59"/>
  <c r="C23" i="59"/>
  <c r="F22" i="59"/>
  <c r="F51" i="59"/>
  <c r="F50" i="59"/>
  <c r="F49" i="59"/>
  <c r="F48" i="59"/>
  <c r="F47" i="59"/>
  <c r="F46" i="59"/>
  <c r="F45" i="59"/>
  <c r="F44" i="59"/>
  <c r="C44" i="59"/>
  <c r="F43" i="59"/>
  <c r="F42" i="59"/>
  <c r="F41" i="59"/>
  <c r="F40" i="59"/>
  <c r="C40" i="59"/>
  <c r="F39" i="59"/>
  <c r="C39" i="59"/>
  <c r="F38" i="59"/>
  <c r="F37" i="59"/>
  <c r="F36" i="59"/>
  <c r="F35" i="59"/>
  <c r="F34" i="59"/>
  <c r="F33" i="59"/>
  <c r="F32" i="59"/>
  <c r="F49" i="68"/>
  <c r="F47" i="68"/>
  <c r="F39" i="68"/>
  <c r="F37" i="68"/>
  <c r="F28" i="68"/>
  <c r="F16" i="68"/>
  <c r="F12" i="68"/>
  <c r="F45" i="69"/>
  <c r="F44" i="69"/>
  <c r="F34" i="69"/>
  <c r="F24" i="69"/>
  <c r="F21" i="69"/>
  <c r="F20" i="69"/>
  <c r="F19" i="69"/>
  <c r="F15" i="69"/>
  <c r="F42" i="62"/>
  <c r="F37" i="62"/>
  <c r="F29" i="62"/>
  <c r="F21" i="62"/>
  <c r="F16" i="62"/>
  <c r="F29" i="59"/>
  <c r="F19" i="59"/>
  <c r="F13" i="59"/>
  <c r="F42" i="68" l="1"/>
  <c r="F44" i="68"/>
  <c r="F45" i="68"/>
  <c r="F46" i="68"/>
  <c r="F17" i="68"/>
  <c r="F22" i="68"/>
  <c r="F27" i="68"/>
  <c r="F34" i="68"/>
  <c r="F33" i="68"/>
  <c r="F35" i="68"/>
  <c r="F36" i="68"/>
  <c r="F38" i="68"/>
  <c r="F41" i="68"/>
  <c r="F43" i="68"/>
  <c r="F15" i="68"/>
  <c r="F13" i="69"/>
  <c r="F18" i="69"/>
  <c r="F23" i="69"/>
  <c r="F27" i="69"/>
  <c r="F28" i="69"/>
  <c r="F29" i="69"/>
  <c r="F30" i="69"/>
  <c r="F35" i="69"/>
  <c r="F40" i="69"/>
  <c r="F46" i="69"/>
  <c r="F47" i="69"/>
  <c r="F38" i="62"/>
  <c r="F39" i="62"/>
  <c r="F48" i="62"/>
  <c r="F25" i="62"/>
  <c r="F26" i="62"/>
  <c r="F27" i="62"/>
  <c r="F30" i="62"/>
  <c r="F35" i="62"/>
  <c r="F36" i="62"/>
  <c r="F13" i="62"/>
  <c r="F18" i="62"/>
  <c r="F20" i="62"/>
  <c r="F30" i="59"/>
  <c r="F27" i="67"/>
  <c r="F31" i="67"/>
  <c r="F32" i="67"/>
  <c r="F34" i="67"/>
  <c r="F16" i="67"/>
  <c r="F22" i="67"/>
  <c r="F43" i="69" l="1"/>
  <c r="F37" i="69"/>
  <c r="F33" i="69"/>
  <c r="F32" i="69"/>
  <c r="F22" i="69"/>
  <c r="F16" i="69"/>
  <c r="F31" i="59"/>
  <c r="D31" i="59"/>
  <c r="F18" i="59"/>
  <c r="D18" i="59"/>
  <c r="F23" i="67"/>
  <c r="F15" i="67"/>
  <c r="B15" i="67"/>
  <c r="F30" i="68" l="1"/>
  <c r="F45" i="62"/>
  <c r="F34" i="62"/>
  <c r="F46" i="62"/>
  <c r="F17" i="59"/>
  <c r="F21" i="59"/>
  <c r="F48" i="68"/>
  <c r="F40" i="68"/>
  <c r="F32" i="68"/>
  <c r="F26" i="68"/>
  <c r="F25" i="68"/>
  <c r="F21" i="68"/>
  <c r="C48" i="68"/>
  <c r="C40" i="68"/>
  <c r="C32" i="68"/>
  <c r="C26" i="68"/>
  <c r="C25" i="68"/>
  <c r="C21" i="68"/>
  <c r="F42" i="69"/>
  <c r="F39" i="69"/>
  <c r="F38" i="69"/>
  <c r="F36" i="69"/>
  <c r="F31" i="69"/>
  <c r="F26" i="69"/>
  <c r="F17" i="69"/>
  <c r="F14" i="69"/>
  <c r="F12" i="69"/>
  <c r="C42" i="69"/>
  <c r="C39" i="69"/>
  <c r="C38" i="69"/>
  <c r="C36" i="69"/>
  <c r="C31" i="69"/>
  <c r="C26" i="69"/>
  <c r="C17" i="69"/>
  <c r="C14" i="69"/>
  <c r="C12" i="69"/>
  <c r="F41" i="62"/>
  <c r="F40" i="62"/>
  <c r="F33" i="62"/>
  <c r="F24" i="62"/>
  <c r="F23" i="62"/>
  <c r="F22" i="62"/>
  <c r="F17" i="62"/>
  <c r="F15" i="62"/>
  <c r="F14" i="62"/>
  <c r="F12" i="62"/>
  <c r="C41" i="62"/>
  <c r="C40" i="62"/>
  <c r="C33" i="62"/>
  <c r="C24" i="62"/>
  <c r="C23" i="62"/>
  <c r="C22" i="62"/>
  <c r="C17" i="62"/>
  <c r="C15" i="62"/>
  <c r="C14" i="62"/>
  <c r="C12" i="62"/>
  <c r="F16" i="59"/>
  <c r="F14" i="59"/>
  <c r="F12" i="59"/>
  <c r="C16" i="59"/>
  <c r="C14" i="59"/>
  <c r="C12" i="59"/>
  <c r="F33" i="67"/>
  <c r="F29" i="67"/>
  <c r="F26" i="67"/>
  <c r="F25" i="67"/>
  <c r="F24" i="67"/>
  <c r="F21" i="67"/>
  <c r="F18" i="67"/>
  <c r="F17" i="67"/>
  <c r="F14" i="67"/>
  <c r="F13" i="67"/>
  <c r="F12" i="67"/>
  <c r="C33" i="67"/>
  <c r="C29" i="67"/>
  <c r="C26" i="67"/>
  <c r="C25" i="67"/>
  <c r="C24" i="67"/>
  <c r="C21" i="67"/>
  <c r="C18" i="67"/>
  <c r="C17" i="67"/>
  <c r="C14" i="67"/>
  <c r="C13" i="67"/>
  <c r="C12" i="67"/>
  <c r="F44" i="62" l="1"/>
  <c r="F47" i="62"/>
  <c r="F32" i="62"/>
  <c r="F41" i="69"/>
  <c r="F25" i="69"/>
  <c r="F14" i="68"/>
  <c r="F18" i="68"/>
  <c r="F19" i="68"/>
  <c r="F20" i="68"/>
  <c r="F23" i="68"/>
  <c r="F24" i="68"/>
  <c r="F29" i="68"/>
  <c r="F31" i="68"/>
  <c r="F13" i="68"/>
  <c r="F20" i="59"/>
  <c r="F15" i="59"/>
  <c r="F20" i="67"/>
  <c r="F28" i="67"/>
  <c r="F30" i="67"/>
  <c r="F19" i="67"/>
</calcChain>
</file>

<file path=xl/sharedStrings.xml><?xml version="1.0" encoding="utf-8"?>
<sst xmlns="http://schemas.openxmlformats.org/spreadsheetml/2006/main" count="722" uniqueCount="232">
  <si>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</si>
  <si>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</si>
  <si>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</si>
  <si>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</si>
  <si>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</si>
  <si>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</si>
  <si>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</si>
  <si>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</si>
  <si>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</si>
  <si>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</si>
  <si>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участник</t>
  </si>
  <si>
    <t>Дата проведения</t>
  </si>
  <si>
    <t xml:space="preserve">                                                    Предмет:</t>
  </si>
  <si>
    <t>Рейтинг (протокол) результатов участников школьного этапа всероссийской олимпиады школьников в 2025-2026 учебном году</t>
  </si>
  <si>
    <t>Уровень сложности задания:</t>
  </si>
  <si>
    <t>Муниципальное автономное общеобразовательное учреждение города Нягани "Средняя общеобразовательная школа №14"</t>
  </si>
  <si>
    <t>9а</t>
  </si>
  <si>
    <t>Александров Андрей Владимирович</t>
  </si>
  <si>
    <t>Грудина Маргарита Евгеньевна</t>
  </si>
  <si>
    <t>Задорожний Святослав Дмитриевич</t>
  </si>
  <si>
    <t>11а</t>
  </si>
  <si>
    <t>11 класс</t>
  </si>
  <si>
    <t>победитель</t>
  </si>
  <si>
    <t>Физика</t>
  </si>
  <si>
    <t>7 класс</t>
  </si>
  <si>
    <t>Мироненко Семён Андреевич</t>
  </si>
  <si>
    <t>7а</t>
  </si>
  <si>
    <t>Сабитова Сабрина Александровна</t>
  </si>
  <si>
    <t>Савельев Илья Максимович</t>
  </si>
  <si>
    <t>Щибрик Михаил Дмитриевич</t>
  </si>
  <si>
    <t>7в</t>
  </si>
  <si>
    <t>Тагильцев Артём Владимирович</t>
  </si>
  <si>
    <t>8а</t>
  </si>
  <si>
    <t>Данилова Татьяна Борисовна</t>
  </si>
  <si>
    <t>8б</t>
  </si>
  <si>
    <t>Исмагилова Ангелина Александровна</t>
  </si>
  <si>
    <t>8 класс</t>
  </si>
  <si>
    <t>Верхошенцева Маргарита Викторовна</t>
  </si>
  <si>
    <t>9 класс</t>
  </si>
  <si>
    <t>10 класс</t>
  </si>
  <si>
    <t>Баранова Кристина Ивановна</t>
  </si>
  <si>
    <t>10а</t>
  </si>
  <si>
    <t>Лаптев Игорь Сергеевич</t>
  </si>
  <si>
    <t>Воробьев Виктор Максимович</t>
  </si>
  <si>
    <t>Иванова Марина Алексеевна</t>
  </si>
  <si>
    <t>Кайкы Савелий Васильевич</t>
  </si>
  <si>
    <t>Михайлец Екатерина Алексеевна</t>
  </si>
  <si>
    <t>Аламов Абдуллох Улугбекович</t>
  </si>
  <si>
    <t>Максимов Владимир Иванович</t>
  </si>
  <si>
    <t>Адамова Дарья Олеговна</t>
  </si>
  <si>
    <t>Крылов Матвей Владимирович</t>
  </si>
  <si>
    <t>призер</t>
  </si>
  <si>
    <t>Приложение № 5</t>
  </si>
  <si>
    <t xml:space="preserve">к приказу  </t>
  </si>
  <si>
    <t>от _____________№ ______</t>
  </si>
  <si>
    <t>Приложение № 1</t>
  </si>
  <si>
    <t>Приложение № 2</t>
  </si>
  <si>
    <t>Приложение № 3</t>
  </si>
  <si>
    <t>Приложение № 4</t>
  </si>
  <si>
    <t>Ситдиков Самат Ирекович</t>
  </si>
  <si>
    <t>Шурыгина Маргарита Евгеньевна</t>
  </si>
  <si>
    <t>Урванцев Ярослав Евгеньевич</t>
  </si>
  <si>
    <t>Алферова Анна Андреевна</t>
  </si>
  <si>
    <t>Васильева Дарья Алексеевна</t>
  </si>
  <si>
    <t>Попов Николай Антонович</t>
  </si>
  <si>
    <t>Хаматшина Маргарита Олеговна</t>
  </si>
  <si>
    <t>Малюгин Александр Витальевич</t>
  </si>
  <si>
    <t>Юлдашева Марьям Бахтиёржоновна</t>
  </si>
  <si>
    <t>Болотов Андрей Михайлович</t>
  </si>
  <si>
    <t>Шильникова Маргарита Эдуардовна</t>
  </si>
  <si>
    <t>Муниципальное автономное общеобразовательное учреждение города Нягани "Гимназия"</t>
  </si>
  <si>
    <t>Бодин Алексей Юрьевич</t>
  </si>
  <si>
    <t>Короткова Александра Алексеевна</t>
  </si>
  <si>
    <t>Михайлов Даниил Александрович</t>
  </si>
  <si>
    <t>Гилёв Глеб Олегович</t>
  </si>
  <si>
    <t>Кугаевский Алексей Федорович</t>
  </si>
  <si>
    <t>Галиакберов Наиль Ильмирович</t>
  </si>
  <si>
    <t>Васильев Тимур Русланович</t>
  </si>
  <si>
    <t>Гладков Илья Сергеевич</t>
  </si>
  <si>
    <t>Ахмадиева Дарья Вадимовна</t>
  </si>
  <si>
    <t>Ситдикова Аделина Ирековна</t>
  </si>
  <si>
    <t>Хангану Вячеслав Олегович</t>
  </si>
  <si>
    <t>Котовщикова Анна Александровна</t>
  </si>
  <si>
    <t>Силин Артем Игоревич</t>
  </si>
  <si>
    <t>Шевчук Даниил Вадимович</t>
  </si>
  <si>
    <t>Кинзябулатова Камила Разановна</t>
  </si>
  <si>
    <t>Чащина Аврора Николаевна</t>
  </si>
  <si>
    <t>Ерёмина Екатерина Максимовна</t>
  </si>
  <si>
    <t>Еристов Никита Сергеевич</t>
  </si>
  <si>
    <t>Баров Ярослав Сергеевич</t>
  </si>
  <si>
    <t>Устинова Дарья Алексеевна</t>
  </si>
  <si>
    <t>9в</t>
  </si>
  <si>
    <t>Моршнев Ярослав Вадимович</t>
  </si>
  <si>
    <t>Соколенко Владимир Олегович</t>
  </si>
  <si>
    <t>Степаненко Александр Александрович</t>
  </si>
  <si>
    <t>Анисимова Маргарита Викторовна</t>
  </si>
  <si>
    <t>Балабан Илья Владимирович</t>
  </si>
  <si>
    <t>Мухин Никита Юрьевич</t>
  </si>
  <si>
    <t>Биданец Анастасия Руслановна</t>
  </si>
  <si>
    <t>Хайбуллина Лейла Эмилевна</t>
  </si>
  <si>
    <t>Аглиуллин Дамир Альфредович</t>
  </si>
  <si>
    <t>Канашов Матвей Александрович</t>
  </si>
  <si>
    <t>Ахметов Руслан Равильевич</t>
  </si>
  <si>
    <t>Ганиев Эмиль Ильмирович</t>
  </si>
  <si>
    <t>Куковеров Сергей Александрович</t>
  </si>
  <si>
    <t>Ларионова Марина Александровна</t>
  </si>
  <si>
    <t>Раджабова Ханифа Фатхиддиновна</t>
  </si>
  <si>
    <t>Смолин Семён Артёмович</t>
  </si>
  <si>
    <t>8г</t>
  </si>
  <si>
    <t>Муниципальное автономное общеобразовательное учреждение города Нягани "Средняя общеобразовательная школа №1"</t>
  </si>
  <si>
    <t>Комиссаров Кирилл Артёмович</t>
  </si>
  <si>
    <t>8в</t>
  </si>
  <si>
    <t>Киришева Полина Максимовна</t>
  </si>
  <si>
    <t>Иванникова Александра Валерьевна</t>
  </si>
  <si>
    <t>Тарасова Екатерина Алексеевна</t>
  </si>
  <si>
    <t>9г</t>
  </si>
  <si>
    <t>Карасев Михаил Александрович</t>
  </si>
  <si>
    <t>Шайхелисламов Марсель Зинфирович</t>
  </si>
  <si>
    <t>Муниципальное автономное общеобразовательное учреждение города Нягани "Средняя общеобразовательная школа №2"</t>
  </si>
  <si>
    <t>Шихкаибова Камиллп Вадировна</t>
  </si>
  <si>
    <t xml:space="preserve">призер </t>
  </si>
  <si>
    <t>Саночкин Дмитрий Сергеевич</t>
  </si>
  <si>
    <t>Щукин Максим Евгеньевич</t>
  </si>
  <si>
    <t>Чеботов Матвей Алексеевич</t>
  </si>
  <si>
    <t>Килин Сергей Вадимович</t>
  </si>
  <si>
    <t>Сентебов Марк Александрович</t>
  </si>
  <si>
    <t>Горева Валерия Сергеевна</t>
  </si>
  <si>
    <t>Рудан Елена Евгеньевна</t>
  </si>
  <si>
    <t>Ахмадзянов Тимур Марсович</t>
  </si>
  <si>
    <t>Анисимов Виталий Александрович</t>
  </si>
  <si>
    <t>призёр</t>
  </si>
  <si>
    <t>Власов Кирилл Алексеевич</t>
  </si>
  <si>
    <t>Горин Олег Дмитриевич</t>
  </si>
  <si>
    <t>Якушев Евгений Алексеевич</t>
  </si>
  <si>
    <t>Каримов Арион Азизович</t>
  </si>
  <si>
    <t>Захарова Софья Денисовна</t>
  </si>
  <si>
    <t>Иметкулов Мирлан Дамирович</t>
  </si>
  <si>
    <t>Сафаров Денис Венирович</t>
  </si>
  <si>
    <t>Изюмцев Ярослав Олегович</t>
  </si>
  <si>
    <t>Дадавов Алханмат Абдулбасирович</t>
  </si>
  <si>
    <t>Ладина Софья Андреевна</t>
  </si>
  <si>
    <t>Санникова Екатерина Сергеевна</t>
  </si>
  <si>
    <t>7д</t>
  </si>
  <si>
    <t>Муниципальное автономное общеобразовательное учреждение города Нягани "Средняя общеобразовательная школа №6" им. А.И.Гордиенко</t>
  </si>
  <si>
    <t>Харчилава Виктория Вахтанговна</t>
  </si>
  <si>
    <t>Саяпов Амир Линарович</t>
  </si>
  <si>
    <t>Григорович Максим Евгеньевич</t>
  </si>
  <si>
    <t>7г</t>
  </si>
  <si>
    <t>Нешатаев Артем Денисович</t>
  </si>
  <si>
    <t>Нешатаев Дмитрий Денисович</t>
  </si>
  <si>
    <t>Калугина Дарья Сергеевна</t>
  </si>
  <si>
    <t>Тохтамир Вероника Даниловна</t>
  </si>
  <si>
    <t>Шпота Виктория Александровна</t>
  </si>
  <si>
    <t>Нечаев Михаил Романович</t>
  </si>
  <si>
    <t>Пунько Роман Владимирович</t>
  </si>
  <si>
    <t>Трофимова Софья Александровна</t>
  </si>
  <si>
    <t>Воробьева Анна Константиновна</t>
  </si>
  <si>
    <t>8е</t>
  </si>
  <si>
    <t>Инасов Михаил Артемович</t>
  </si>
  <si>
    <t>Кирнос Тимофей Александрович</t>
  </si>
  <si>
    <t>Петрова Александра Петровна</t>
  </si>
  <si>
    <t>Перминова Ульяна Евгеньевна</t>
  </si>
  <si>
    <t>Аникович Яна Кирилловна</t>
  </si>
  <si>
    <t>Хобина Ксения Антоновна</t>
  </si>
  <si>
    <t>9е</t>
  </si>
  <si>
    <t>Михайлов Андрей Алексеевич</t>
  </si>
  <si>
    <t>9б</t>
  </si>
  <si>
    <t>Рубайло Ярослав Павлович</t>
  </si>
  <si>
    <t>Южакова Марьям Арсеновна</t>
  </si>
  <si>
    <t>Ибрагимов Данила Родионович</t>
  </si>
  <si>
    <t>Рызыванова Полина Андреевна</t>
  </si>
  <si>
    <t>Жирнова Дарья Эдуардовна</t>
  </si>
  <si>
    <t>Трыкин Иван Александрович</t>
  </si>
  <si>
    <t>10г</t>
  </si>
  <si>
    <t>Агатьев Иван Сергеевич</t>
  </si>
  <si>
    <t>Серебренников Арсений Эдуардович</t>
  </si>
  <si>
    <t>Лисовцов Алексей Максимович</t>
  </si>
  <si>
    <t>Кирзунова Изабелла Юрьевна</t>
  </si>
  <si>
    <t>Ефремов Даниил Алексеевич</t>
  </si>
  <si>
    <t>Жданов Никита Евгеньевич</t>
  </si>
  <si>
    <t>Гладкова Полина Сергеевна</t>
  </si>
  <si>
    <t>10в</t>
  </si>
  <si>
    <t>Хамитов Абрам Айбекович</t>
  </si>
  <si>
    <t>Гамбарисов Александр Владанович</t>
  </si>
  <si>
    <t>Бернадин Максим Юрьевич</t>
  </si>
  <si>
    <t>Хребтова Анастасия Ильинична</t>
  </si>
  <si>
    <t>11г</t>
  </si>
  <si>
    <t>Аверкин Владислав Павлович</t>
  </si>
  <si>
    <t>Свиридов Виктор Павлович</t>
  </si>
  <si>
    <t>Пронин Георгий Валерьевич</t>
  </si>
  <si>
    <t>Пластеев Денис Михайлович</t>
  </si>
  <si>
    <t>Заитова Регина Рифнуровна</t>
  </si>
  <si>
    <t>Настин Дмитрий Васильевич</t>
  </si>
  <si>
    <t>Шерстобитов Никита Игоревич</t>
  </si>
  <si>
    <t>Жуков Иван Антонович</t>
  </si>
  <si>
    <t>11в</t>
  </si>
  <si>
    <t>Тякин Денис Рустамович</t>
  </si>
  <si>
    <t>Муниципальное автономное общеобразовательное учреждение города Нягани "Общеобразовательная средняя школа №3"</t>
  </si>
  <si>
    <t>Печенкин Михаил Александрович</t>
  </si>
  <si>
    <t>Ежов Алексей Александрович</t>
  </si>
  <si>
    <t>Комаров Григорий Игоревич</t>
  </si>
  <si>
    <t>Бардин Роман Евгеньевич</t>
  </si>
  <si>
    <t>Верба Яна Игоревна</t>
  </si>
  <si>
    <t>Дорофеева Кристина Дмитриевна</t>
  </si>
  <si>
    <t>Морозов Артём Денисович</t>
  </si>
  <si>
    <t>Созинов Владимир Сергеевич</t>
  </si>
  <si>
    <t>Воробьев Александр Вадимович</t>
  </si>
  <si>
    <t>Король Светлана Олеговна</t>
  </si>
  <si>
    <t>Орлов Егор Сергеевич</t>
  </si>
  <si>
    <t>Амелин Савелий Владимирович</t>
  </si>
  <si>
    <t>Кудинова Кристина Кирилловна</t>
  </si>
  <si>
    <t>Михайлова Кристина Алексеевна</t>
  </si>
  <si>
    <t>Шавалиева Элина Рафаэлевна</t>
  </si>
  <si>
    <t>Беличенко Максим Владимирович</t>
  </si>
  <si>
    <t>Иноземцева Нина Александровна</t>
  </si>
  <si>
    <t>Колесова Дарья Алексеевна</t>
  </si>
  <si>
    <t>Чернышов Иван Васильевич</t>
  </si>
  <si>
    <t>Козлов Артём Павлович</t>
  </si>
  <si>
    <t>Мельников Иван Антонович</t>
  </si>
  <si>
    <t>Нургаянов Тимур Захитович</t>
  </si>
  <si>
    <t>Горбунов Иван Александрович</t>
  </si>
  <si>
    <t>Абдрахманов Даниил Фаизович</t>
  </si>
  <si>
    <t>Буяльский Егор Александрович</t>
  </si>
  <si>
    <t>Шехавцов Максим Аликович</t>
  </si>
  <si>
    <t>Юмакулов Артём Олегович</t>
  </si>
  <si>
    <t>Коновалов Артём Дмитриевич</t>
  </si>
  <si>
    <t>Сердюков Алексей Русланович</t>
  </si>
  <si>
    <t>Куроптев Кирилл Игоревич</t>
  </si>
  <si>
    <t>Макаров Андрей Сергеевич</t>
  </si>
  <si>
    <t>Прошин Владимир Артемович</t>
  </si>
  <si>
    <t>Иванова Татьяна Алексеевна</t>
  </si>
  <si>
    <t>Алыпов Данила Алексеевич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</si>
</sst>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  <font>
      <sz val="12"/>
      <color rgb="FF26273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4" borderId="8" applyNumberFormat="0" applyAlignment="0" applyProtection="0"/>
  </cellStyleXfs>
  <cellXfs count="1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1" fontId="7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/>
    <xf numFmtId="0" fontId="17" fillId="0" borderId="0" xfId="0" applyFont="1" applyBorder="1" applyAlignment="1">
      <alignment horizontal="left" wrapText="1"/>
    </xf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5" fillId="3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5" fillId="0" borderId="2" xfId="1" applyFont="1" applyBorder="1" applyAlignment="1">
      <alignment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wrapText="1"/>
    </xf>
    <xf numFmtId="0" fontId="1" fillId="0" borderId="0" xfId="0" applyFont="1" applyBorder="1"/>
    <xf numFmtId="0" fontId="19" fillId="5" borderId="0" xfId="1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4" fontId="14" fillId="0" borderId="10" xfId="0" applyNumberFormat="1" applyFont="1" applyBorder="1" applyAlignment="1">
      <alignment horizontal="left" vertical="center" wrapText="1"/>
    </xf>
    <xf numFmtId="14" fontId="14" fillId="0" borderId="0" xfId="0" applyNumberFormat="1" applyFont="1" applyBorder="1" applyAlignment="1">
      <alignment horizontal="left" vertical="center" wrapText="1"/>
    </xf>
    <xf numFmtId="14" fontId="14" fillId="0" borderId="0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/>
    </xf>
    <xf numFmtId="14" fontId="14" fillId="0" borderId="0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5" fillId="5" borderId="9" xfId="12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/>
    </xf>
    <xf numFmtId="1" fontId="15" fillId="0" borderId="9" xfId="0" applyNumberFormat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1" fontId="15" fillId="0" borderId="11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0" fontId="15" fillId="5" borderId="11" xfId="12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5" fillId="5" borderId="2" xfId="12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 wrapText="1"/>
    </xf>
    <xf numFmtId="0" fontId="15" fillId="0" borderId="9" xfId="1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5" fillId="0" borderId="11" xfId="1" applyFont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15" fillId="0" borderId="9" xfId="0" applyFont="1" applyBorder="1" applyAlignment="1">
      <alignment horizontal="left" vertical="center" wrapText="1"/>
    </xf>
    <xf numFmtId="1" fontId="15" fillId="0" borderId="9" xfId="0" applyNumberFormat="1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7" fillId="0" borderId="0" xfId="0" applyFont="1" applyBorder="1"/>
    <xf numFmtId="0" fontId="9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</cellXfs>
  <cellStyles count="13">
    <cellStyle name="Вывод" xfId="12" builtinId="21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&#1040;&#1052;_&#1043;&#1080;&#1084;&#1085;/&#1054;&#1051;&#1048;&#1052;&#1055;&#1048;&#1040;&#1044;&#1067;/&#1042;&#1089;&#1054;&#1064;/2025-2026/&#1064;&#1069;/&#1047;&#1040;&#1071;&#1042;&#1051;&#1045;&#1053;&#1048;&#1071;/&#1047;&#1040;&#1071;&#1042;&#1051;&#1045;&#1053;&#1048;&#1071;%202025-2026/&#1057;&#1087;&#1080;&#1089;&#1082;&#1080;%20&#1076;&#1077;&#1090;&#1077;&#1081;%20&#1085;&#1072;%20&#1086;&#1083;&#1080;&#1084;&#1087;%20&#1087;&#1086;%20&#1087;&#1088;&#1077;&#1076;&#1084;&#1077;&#1090;&#1072;&#1084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m/Desktop/results_edu863021_20251017_10_52_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54;&#1064;%202/&#1056;&#1077;&#1081;&#1090;&#1080;&#1085;&#1075;%20&#1060;&#1080;&#1079;&#1080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еография"/>
      <sheetName val="обществознание"/>
      <sheetName val="Экология"/>
      <sheetName val="астрономия"/>
      <sheetName val="труд"/>
      <sheetName val="англ.яз"/>
      <sheetName val="испан.яз"/>
      <sheetName val="китайс.яз"/>
      <sheetName val="литер"/>
      <sheetName val="физика"/>
      <sheetName val="МХК(иск)"/>
      <sheetName val="рус.яз"/>
      <sheetName val="эконом"/>
      <sheetName val="биолог"/>
      <sheetName val="право"/>
      <sheetName val="химия"/>
      <sheetName val="физ.культ."/>
      <sheetName val="матем"/>
      <sheetName val="ОБЗР"/>
      <sheetName val="Инфор(ИИ)"/>
      <sheetName val="История"/>
      <sheetName val="Информ(робот)"/>
      <sheetName val="Информ(ИБ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5а</v>
          </cell>
          <cell r="B1" t="str">
            <v>Яковлева Кристина Сергеевна</v>
          </cell>
        </row>
        <row r="2">
          <cell r="A2" t="str">
            <v>5в</v>
          </cell>
          <cell r="B2" t="str">
            <v>Юлдашева Марьям Бахтиёржоновна</v>
          </cell>
        </row>
        <row r="3">
          <cell r="A3" t="str">
            <v>6б</v>
          </cell>
          <cell r="B3" t="str">
            <v>Шурыгина Маргарита Евгеньевна</v>
          </cell>
        </row>
        <row r="4">
          <cell r="A4" t="str">
            <v>7а</v>
          </cell>
          <cell r="B4" t="str">
            <v>Алферова Анна Андреевна</v>
          </cell>
        </row>
        <row r="5">
          <cell r="A5" t="str">
            <v>7а</v>
          </cell>
          <cell r="B5" t="str">
            <v>Васильева Дарья Алексеевна</v>
          </cell>
        </row>
        <row r="6">
          <cell r="A6" t="str">
            <v>7а</v>
          </cell>
          <cell r="B6" t="str">
            <v>Шильникова Маргарита Эдуардовна</v>
          </cell>
        </row>
        <row r="7">
          <cell r="A7" t="str">
            <v>7б</v>
          </cell>
          <cell r="B7" t="str">
            <v>Куклин Валентин Михайлович</v>
          </cell>
        </row>
        <row r="8">
          <cell r="A8" t="str">
            <v>7б</v>
          </cell>
          <cell r="B8" t="str">
            <v>Ситдиков Самат Ирекович</v>
          </cell>
        </row>
        <row r="9">
          <cell r="A9" t="str">
            <v>7б</v>
          </cell>
          <cell r="B9" t="str">
            <v>Хаматшина Маргарита Олеговна</v>
          </cell>
        </row>
        <row r="10">
          <cell r="A10" t="str">
            <v>7в</v>
          </cell>
          <cell r="B10" t="str">
            <v>Болотов Андрей Михайлович</v>
          </cell>
        </row>
        <row r="11">
          <cell r="A11" t="str">
            <v>7в</v>
          </cell>
          <cell r="B11" t="str">
            <v>Малюгин Александр Витальевич</v>
          </cell>
        </row>
        <row r="12">
          <cell r="A12" t="str">
            <v>7в</v>
          </cell>
          <cell r="B12" t="str">
            <v>Попов Николай Антонович</v>
          </cell>
        </row>
        <row r="13">
          <cell r="A13" t="str">
            <v>7в</v>
          </cell>
          <cell r="B13" t="str">
            <v>Урванцев Ярослав Евгеньевич</v>
          </cell>
        </row>
        <row r="14">
          <cell r="A14" t="str">
            <v>7в</v>
          </cell>
          <cell r="B14" t="str">
            <v>Юрлов Александр Игоревич</v>
          </cell>
        </row>
        <row r="15">
          <cell r="A15" t="str">
            <v>8а</v>
          </cell>
          <cell r="B15" t="str">
            <v>Ахмадиева Дарья Вадимовна</v>
          </cell>
        </row>
        <row r="16">
          <cell r="A16" t="str">
            <v>8б</v>
          </cell>
          <cell r="B16" t="str">
            <v>Бодин Алексей Юрьевич</v>
          </cell>
        </row>
        <row r="17">
          <cell r="A17" t="str">
            <v>8б</v>
          </cell>
          <cell r="B17" t="str">
            <v>Гладков Илья Сергеевич</v>
          </cell>
        </row>
        <row r="18">
          <cell r="A18" t="str">
            <v>8б</v>
          </cell>
          <cell r="B18" t="str">
            <v>Михайлов Даниил Александрович</v>
          </cell>
        </row>
        <row r="19">
          <cell r="A19" t="str">
            <v>8б</v>
          </cell>
          <cell r="B19" t="str">
            <v>Никонов Глеб Сергеевич</v>
          </cell>
        </row>
        <row r="20">
          <cell r="A20" t="str">
            <v>8б</v>
          </cell>
          <cell r="B20" t="str">
            <v>Пересунько Максим Витальевич</v>
          </cell>
        </row>
        <row r="21">
          <cell r="A21" t="str">
            <v>8б</v>
          </cell>
          <cell r="B21" t="str">
            <v>Яцуненко Алексей Иванович</v>
          </cell>
        </row>
        <row r="22">
          <cell r="A22" t="str">
            <v>8в</v>
          </cell>
          <cell r="B22" t="str">
            <v>Потапова Алиса Алексеевна</v>
          </cell>
        </row>
        <row r="23">
          <cell r="A23" t="str">
            <v>8г</v>
          </cell>
          <cell r="B23" t="str">
            <v>Кугаевский Алексей Федорович</v>
          </cell>
        </row>
        <row r="24">
          <cell r="A24" t="str">
            <v>8д</v>
          </cell>
          <cell r="B24" t="str">
            <v>Васильев Тимур Русланович</v>
          </cell>
        </row>
        <row r="25">
          <cell r="A25" t="str">
            <v>8д</v>
          </cell>
          <cell r="B25" t="str">
            <v>Галиакберов Наиль Ильмирович</v>
          </cell>
        </row>
        <row r="26">
          <cell r="A26" t="str">
            <v>8д</v>
          </cell>
          <cell r="B26" t="str">
            <v>Гилёв Глеб Олегович</v>
          </cell>
        </row>
        <row r="27">
          <cell r="A27" t="str">
            <v>8б</v>
          </cell>
          <cell r="B27" t="str">
            <v>Короткова Александра Алексеевна</v>
          </cell>
        </row>
        <row r="28">
          <cell r="A28" t="str">
            <v>9а</v>
          </cell>
          <cell r="B28" t="str">
            <v>Афризунов Арсен Ринатович</v>
          </cell>
        </row>
        <row r="29">
          <cell r="A29" t="str">
            <v>9б</v>
          </cell>
          <cell r="B29" t="str">
            <v>Баров Ярослав Сергеевич</v>
          </cell>
        </row>
        <row r="30">
          <cell r="A30" t="str">
            <v>9б</v>
          </cell>
          <cell r="B30" t="str">
            <v>Герман Максим Сергеевич</v>
          </cell>
        </row>
        <row r="31">
          <cell r="A31" t="str">
            <v>9б</v>
          </cell>
          <cell r="B31" t="str">
            <v>Кинзябулатова Камила Разановна</v>
          </cell>
        </row>
        <row r="32">
          <cell r="A32" t="str">
            <v>9б</v>
          </cell>
          <cell r="B32" t="str">
            <v>Силин Артем Игоревич</v>
          </cell>
        </row>
        <row r="33">
          <cell r="A33" t="str">
            <v>9б</v>
          </cell>
          <cell r="B33" t="str">
            <v>Ситдикова Аделина Ирековна</v>
          </cell>
        </row>
        <row r="34">
          <cell r="A34" t="str">
            <v>9б</v>
          </cell>
          <cell r="B34" t="str">
            <v>Хангану Вячеслав Олегович</v>
          </cell>
        </row>
        <row r="35">
          <cell r="A35" t="str">
            <v>9б</v>
          </cell>
          <cell r="B35" t="str">
            <v>Чащина Аврора Николаевна</v>
          </cell>
        </row>
        <row r="36">
          <cell r="A36" t="str">
            <v>9б</v>
          </cell>
          <cell r="B36" t="str">
            <v>Шевчук Даниил Вадимович</v>
          </cell>
        </row>
        <row r="37">
          <cell r="A37" t="str">
            <v>9в</v>
          </cell>
          <cell r="B37" t="str">
            <v>Ерёмина Екатерина Максимовна</v>
          </cell>
        </row>
        <row r="38">
          <cell r="A38" t="str">
            <v>9в</v>
          </cell>
          <cell r="B38" t="str">
            <v>Еристов Никита Сергеевич</v>
          </cell>
        </row>
        <row r="39">
          <cell r="A39" t="str">
            <v>9в</v>
          </cell>
          <cell r="B39" t="str">
            <v>Котовщикова Анна Александровна</v>
          </cell>
        </row>
        <row r="40">
          <cell r="A40" t="str">
            <v>10б</v>
          </cell>
          <cell r="B40" t="str">
            <v>Аглиуллин Дамир Альфредович</v>
          </cell>
        </row>
        <row r="41">
          <cell r="A41" t="str">
            <v>10б</v>
          </cell>
          <cell r="B41" t="str">
            <v>Анисимова Маргарита Викторовна</v>
          </cell>
        </row>
        <row r="42">
          <cell r="A42" t="str">
            <v>10б</v>
          </cell>
          <cell r="B42" t="str">
            <v>Балабан Илья Владимирович</v>
          </cell>
        </row>
        <row r="43">
          <cell r="A43" t="str">
            <v>10б</v>
          </cell>
          <cell r="B43" t="str">
            <v>Биданец Анастасия Руслановна</v>
          </cell>
        </row>
        <row r="44">
          <cell r="A44" t="str">
            <v>10б</v>
          </cell>
          <cell r="B44" t="str">
            <v>Зайнуллин Никита Анасович</v>
          </cell>
        </row>
        <row r="45">
          <cell r="A45" t="str">
            <v>10б</v>
          </cell>
          <cell r="B45" t="str">
            <v>Клименко Мирослав Игоревич</v>
          </cell>
        </row>
        <row r="46">
          <cell r="A46" t="str">
            <v>10б</v>
          </cell>
          <cell r="B46" t="str">
            <v>Мирзоев Исмоил Хуршедович</v>
          </cell>
        </row>
        <row r="47">
          <cell r="A47" t="str">
            <v>10б</v>
          </cell>
          <cell r="B47" t="str">
            <v>Моршнев Ярослав Вадимович</v>
          </cell>
        </row>
        <row r="48">
          <cell r="A48" t="str">
            <v>10б</v>
          </cell>
          <cell r="B48" t="str">
            <v>Мухин Никита Юрьевич</v>
          </cell>
        </row>
        <row r="49">
          <cell r="A49" t="str">
            <v>10б</v>
          </cell>
          <cell r="B49" t="str">
            <v>Новикова Элона Романовна</v>
          </cell>
        </row>
        <row r="50">
          <cell r="A50" t="str">
            <v>10б</v>
          </cell>
          <cell r="B50" t="str">
            <v>Соколенко Владимир Олегович</v>
          </cell>
        </row>
        <row r="51">
          <cell r="A51" t="str">
            <v>10б</v>
          </cell>
          <cell r="B51" t="str">
            <v>Степаненко Александр Александрович</v>
          </cell>
        </row>
        <row r="52">
          <cell r="A52" t="str">
            <v>10б</v>
          </cell>
          <cell r="B52" t="str">
            <v>Хайбуллина Лейла Эмилевна</v>
          </cell>
        </row>
        <row r="53">
          <cell r="A53" t="str">
            <v>10а</v>
          </cell>
          <cell r="B53" t="str">
            <v>Сачук Виктория Александровна</v>
          </cell>
        </row>
        <row r="54">
          <cell r="A54" t="str">
            <v>11а</v>
          </cell>
          <cell r="B54" t="str">
            <v>Мадатова Алина Денисовна</v>
          </cell>
        </row>
        <row r="55">
          <cell r="A55" t="str">
            <v>11а</v>
          </cell>
          <cell r="B55" t="str">
            <v>Смирнов Никита Рамилевич</v>
          </cell>
        </row>
        <row r="56">
          <cell r="A56" t="str">
            <v>11б</v>
          </cell>
          <cell r="B56" t="str">
            <v>Ахметов Руслан Равильевич</v>
          </cell>
        </row>
        <row r="57">
          <cell r="A57" t="str">
            <v>11б</v>
          </cell>
          <cell r="B57" t="str">
            <v>Ганиев Эмиль Ильмирович</v>
          </cell>
        </row>
        <row r="58">
          <cell r="A58" t="str">
            <v>11б</v>
          </cell>
          <cell r="B58" t="str">
            <v>Елизаров Захар Романович</v>
          </cell>
        </row>
        <row r="59">
          <cell r="A59" t="str">
            <v>11б</v>
          </cell>
          <cell r="B59" t="str">
            <v>Канашов Матвей Александрович</v>
          </cell>
        </row>
        <row r="60">
          <cell r="A60" t="str">
            <v>11б</v>
          </cell>
          <cell r="B60" t="str">
            <v>Ларионова Марина Александровна</v>
          </cell>
        </row>
        <row r="61">
          <cell r="A61" t="str">
            <v>11б</v>
          </cell>
          <cell r="B61" t="str">
            <v>Раджабова Ханифа Фатхиддиновна</v>
          </cell>
        </row>
        <row r="62">
          <cell r="A62" t="str">
            <v>11б</v>
          </cell>
          <cell r="B62" t="str">
            <v>Куковеров Сергей Александрович</v>
          </cell>
        </row>
        <row r="63">
          <cell r="A63" t="str">
            <v>11в</v>
          </cell>
          <cell r="B63" t="str">
            <v>Просветов Евгений Леонидович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644 Физика 7 класс"/>
      <sheetName val="14645 Физика 8 класс"/>
      <sheetName val="14646 Физика 9 класс"/>
      <sheetName val="14647 Физика 10 класс"/>
      <sheetName val="14648 Физика 11 класс"/>
    </sheetNames>
    <sheetDataSet>
      <sheetData sheetId="0" refreshError="1">
        <row r="2">
          <cell r="B2" t="str">
            <v>Сюрись Есения Вадимовна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 класс"/>
      <sheetName val="10 класс"/>
      <sheetName val="11 класс"/>
      <sheetName val="7 класс"/>
      <sheetName val="8 класс"/>
      <sheetName val="9 класс "/>
      <sheetName val="10 класс."/>
      <sheetName val="11 класс "/>
    </sheetNames>
    <sheetDataSet>
      <sheetData sheetId="0"/>
      <sheetData sheetId="1"/>
      <sheetData sheetId="2"/>
      <sheetData sheetId="3">
        <row r="11">
          <cell r="D11" t="str">
            <v>Муниципальное автономное общеобразовательное учреждение города Нягани "Средняя общеобразовательная школа №2"</v>
          </cell>
        </row>
      </sheetData>
      <sheetData sheetId="4">
        <row r="11">
          <cell r="D11" t="str">
            <v>Муниципальное автономное общеобразовательное учреждение города Нягани "Средняя общеобразовательная школа №2"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7"/>
      <c r="B14" s="4"/>
      <c r="C14" s="5"/>
      <c r="D14" s="5"/>
      <c r="E14" s="8"/>
    </row>
    <row r="15" spans="1:5" x14ac:dyDescent="0.25">
      <c r="A15" s="7"/>
      <c r="B15" s="4"/>
      <c r="C15" s="5"/>
      <c r="D15" s="5"/>
      <c r="E15" s="8"/>
    </row>
    <row r="16" spans="1:5" x14ac:dyDescent="0.25">
      <c r="A16" s="7"/>
      <c r="B16" s="4"/>
      <c r="C16" s="5"/>
      <c r="D16" s="5"/>
      <c r="E16" s="8"/>
    </row>
    <row r="17" spans="1:5" x14ac:dyDescent="0.25">
      <c r="A17" s="7"/>
      <c r="B17" s="4"/>
      <c r="C17" s="5"/>
      <c r="D17" s="5"/>
      <c r="E17" s="8"/>
    </row>
    <row r="18" spans="1:5" x14ac:dyDescent="0.25">
      <c r="A18" s="7"/>
      <c r="B18" s="4"/>
      <c r="C18" s="5"/>
      <c r="D18" s="5"/>
      <c r="E18" s="8"/>
    </row>
    <row r="19" spans="1:5" x14ac:dyDescent="0.25">
      <c r="A19" s="7"/>
      <c r="B19" s="4"/>
      <c r="C19" s="5"/>
      <c r="D19" s="5"/>
      <c r="E19" s="8"/>
    </row>
    <row r="20" spans="1:5" x14ac:dyDescent="0.25">
      <c r="A20" s="3"/>
      <c r="B20" s="12"/>
      <c r="C20" s="13"/>
      <c r="D20" s="14"/>
      <c r="E20" s="16"/>
    </row>
    <row r="21" spans="1:5" x14ac:dyDescent="0.25">
      <c r="A21" s="3"/>
      <c r="B21" s="12"/>
      <c r="C21" s="13"/>
      <c r="D21" s="14"/>
      <c r="E21" s="16"/>
    </row>
    <row r="22" spans="1:5" x14ac:dyDescent="0.25">
      <c r="A22" s="3"/>
      <c r="B22" s="12"/>
      <c r="C22" s="13"/>
      <c r="D22" s="14"/>
      <c r="E22" s="16"/>
    </row>
    <row r="23" spans="1:5" x14ac:dyDescent="0.25">
      <c r="A23" s="3"/>
      <c r="B23" s="8"/>
      <c r="C23" s="4"/>
      <c r="D23" s="4"/>
      <c r="E23" s="16"/>
    </row>
    <row r="24" spans="1:5" x14ac:dyDescent="0.25">
      <c r="A24" s="3"/>
      <c r="B24" s="8"/>
      <c r="C24" s="4"/>
      <c r="D24" s="4"/>
      <c r="E24" s="16"/>
    </row>
    <row r="25" spans="1:5" x14ac:dyDescent="0.25">
      <c r="A25" s="3"/>
      <c r="B25" s="8"/>
      <c r="C25" s="4"/>
      <c r="D25" s="4"/>
      <c r="E25" s="16"/>
    </row>
    <row r="26" spans="1:5" x14ac:dyDescent="0.25">
      <c r="A26" s="3"/>
      <c r="B26" s="8"/>
      <c r="C26" s="4"/>
      <c r="D26" s="4"/>
      <c r="E26" s="16"/>
    </row>
    <row r="27" spans="1:5" x14ac:dyDescent="0.25">
      <c r="A27" s="3"/>
      <c r="B27" s="8"/>
      <c r="C27" s="4"/>
      <c r="D27" s="4"/>
      <c r="E27" s="16"/>
    </row>
    <row r="28" spans="1:5" x14ac:dyDescent="0.25">
      <c r="A28" s="3"/>
      <c r="B28" s="8"/>
      <c r="C28" s="4"/>
      <c r="D28" s="4"/>
      <c r="E28" s="16"/>
    </row>
    <row r="29" spans="1:5" x14ac:dyDescent="0.25">
      <c r="A29" s="3"/>
      <c r="B29" s="8"/>
      <c r="C29" s="4"/>
      <c r="D29" s="4"/>
      <c r="E29" s="16"/>
    </row>
    <row r="30" spans="1:5" x14ac:dyDescent="0.25">
      <c r="A30" s="3"/>
      <c r="B30" s="8"/>
      <c r="C30" s="4"/>
      <c r="D30" s="4"/>
      <c r="E30" s="16"/>
    </row>
    <row r="31" spans="1:5" x14ac:dyDescent="0.25">
      <c r="A31" s="3"/>
      <c r="B31" s="8"/>
      <c r="C31" s="4"/>
      <c r="D31" s="4"/>
      <c r="E31" s="16"/>
    </row>
    <row r="32" spans="1:5" x14ac:dyDescent="0.25">
      <c r="A32" s="3"/>
      <c r="B32" s="8"/>
      <c r="C32" s="4"/>
      <c r="D32" s="4"/>
      <c r="E32" s="16"/>
    </row>
    <row r="33" spans="1:5" x14ac:dyDescent="0.25">
      <c r="A33" s="3"/>
      <c r="B33" s="8"/>
      <c r="C33" s="4"/>
      <c r="D33" s="4"/>
      <c r="E33" s="16"/>
    </row>
    <row r="34" spans="1:5" x14ac:dyDescent="0.25">
      <c r="A34" s="3"/>
      <c r="B34" s="8"/>
      <c r="C34" s="4"/>
      <c r="D34" s="4"/>
      <c r="E34" s="16"/>
    </row>
    <row r="35" spans="1:5" x14ac:dyDescent="0.25">
      <c r="A35" s="3"/>
      <c r="B35" s="8"/>
      <c r="C35" s="4"/>
      <c r="D35" s="4"/>
      <c r="E35" s="16"/>
    </row>
    <row r="36" spans="1:5" x14ac:dyDescent="0.25">
      <c r="A36" s="23"/>
      <c r="B36" s="25"/>
      <c r="C36" s="8"/>
      <c r="D36" s="8"/>
      <c r="E36" s="16"/>
    </row>
    <row r="37" spans="1:5" x14ac:dyDescent="0.25">
      <c r="A37" s="23"/>
      <c r="B37" s="25"/>
      <c r="C37" s="8"/>
      <c r="D37" s="8"/>
      <c r="E37" s="16"/>
    </row>
    <row r="38" spans="1:5" x14ac:dyDescent="0.25">
      <c r="A38" s="23"/>
      <c r="B38" s="25"/>
      <c r="C38" s="8"/>
      <c r="D38" s="8"/>
      <c r="E38" s="16"/>
    </row>
    <row r="39" spans="1:5" x14ac:dyDescent="0.25">
      <c r="A39" s="23"/>
      <c r="B39" s="25"/>
      <c r="C39" s="8"/>
      <c r="D39" s="8"/>
      <c r="E39" s="16"/>
    </row>
    <row r="40" spans="1:5" x14ac:dyDescent="0.25">
      <c r="A40" s="23"/>
      <c r="B40" s="25"/>
      <c r="C40" s="8"/>
      <c r="D40" s="8"/>
      <c r="E40" s="16"/>
    </row>
    <row r="41" spans="1:5" x14ac:dyDescent="0.25">
      <c r="A41" s="23"/>
      <c r="B41" s="25"/>
      <c r="C41" s="8"/>
      <c r="D41" s="8"/>
      <c r="E41" s="16"/>
    </row>
    <row r="42" spans="1:5" x14ac:dyDescent="0.25">
      <c r="A42" s="23"/>
      <c r="B42" s="25"/>
      <c r="C42" s="8"/>
      <c r="D42" s="8"/>
      <c r="E42" s="16"/>
    </row>
    <row r="43" spans="1:5" x14ac:dyDescent="0.25">
      <c r="A43" s="23"/>
      <c r="B43" s="25"/>
      <c r="C43" s="8"/>
      <c r="D43" s="8"/>
      <c r="E43" s="16"/>
    </row>
    <row r="44" spans="1:5" x14ac:dyDescent="0.25">
      <c r="A44" s="23"/>
      <c r="B44" s="25"/>
      <c r="C44" s="8"/>
      <c r="D44" s="8"/>
      <c r="E44" s="16"/>
    </row>
    <row r="45" spans="1:5" x14ac:dyDescent="0.25">
      <c r="A45" s="23"/>
      <c r="B45" s="25"/>
      <c r="C45" s="8"/>
      <c r="D45" s="8"/>
      <c r="E45" s="16"/>
    </row>
    <row r="46" spans="1:5" x14ac:dyDescent="0.25">
      <c r="A46" s="23"/>
      <c r="B46" s="25"/>
      <c r="C46" s="8"/>
      <c r="D46" s="8"/>
      <c r="E46" s="16"/>
    </row>
    <row r="47" spans="1:5" x14ac:dyDescent="0.25">
      <c r="A47" s="23"/>
      <c r="B47" s="25"/>
      <c r="C47" s="8"/>
      <c r="D47" s="8"/>
      <c r="E47" s="16"/>
    </row>
    <row r="48" spans="1:5" x14ac:dyDescent="0.25">
      <c r="A48" s="24"/>
      <c r="B48" s="25"/>
      <c r="C48" s="8"/>
      <c r="D48" s="8"/>
      <c r="E48" s="16"/>
    </row>
    <row r="49" spans="1:5" x14ac:dyDescent="0.25">
      <c r="A49" s="23"/>
      <c r="B49" s="25"/>
      <c r="C49" s="8"/>
      <c r="D49" s="8"/>
      <c r="E49" s="16"/>
    </row>
    <row r="50" spans="1:5" x14ac:dyDescent="0.25">
      <c r="A50" s="20"/>
      <c r="B50" s="5"/>
      <c r="C50" s="5"/>
      <c r="D50" s="5"/>
      <c r="E50" s="16"/>
    </row>
    <row r="51" spans="1:5" x14ac:dyDescent="0.25">
      <c r="A51" s="20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20"/>
      <c r="B53" s="5"/>
      <c r="C53" s="5"/>
      <c r="D53" s="5"/>
      <c r="E53" s="16"/>
    </row>
    <row r="54" spans="1:5" x14ac:dyDescent="0.25">
      <c r="A54" s="20"/>
      <c r="B54" s="5"/>
      <c r="C54" s="5"/>
      <c r="D54" s="5"/>
      <c r="E54" s="16"/>
    </row>
    <row r="55" spans="1:5" x14ac:dyDescent="0.25">
      <c r="A55" s="20"/>
      <c r="B55" s="5"/>
      <c r="C55" s="5"/>
      <c r="D55" s="5"/>
      <c r="E55" s="16"/>
    </row>
    <row r="56" spans="1:5" x14ac:dyDescent="0.25">
      <c r="A56" s="31"/>
      <c r="B56" s="5"/>
      <c r="C56" s="5"/>
      <c r="D56" s="5"/>
      <c r="E56" s="16"/>
    </row>
    <row r="57" spans="1:5" x14ac:dyDescent="0.25">
      <c r="A57" s="33"/>
      <c r="B57" s="34"/>
      <c r="C57" s="34"/>
      <c r="D57" s="34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  <row r="60" spans="1:5" ht="15.75" x14ac:dyDescent="0.25">
      <c r="A60" s="28"/>
      <c r="B60" s="21"/>
      <c r="C60" s="35"/>
      <c r="D60" s="36"/>
      <c r="E60" s="16"/>
    </row>
    <row r="61" spans="1:5" ht="15.75" x14ac:dyDescent="0.25">
      <c r="A61" s="28"/>
      <c r="B61" s="21"/>
      <c r="C61" s="35"/>
      <c r="D61" s="36"/>
      <c r="E61" s="16"/>
    </row>
    <row r="62" spans="1:5" ht="15.75" x14ac:dyDescent="0.25">
      <c r="A62" s="28"/>
      <c r="B62" s="21"/>
      <c r="C62" s="35"/>
      <c r="D62" s="36"/>
      <c r="E62" s="16"/>
    </row>
    <row r="63" spans="1:5" ht="15.75" x14ac:dyDescent="0.25">
      <c r="A63" s="28"/>
      <c r="B63" s="21"/>
      <c r="C63" s="35"/>
      <c r="D63" s="36"/>
      <c r="E63" s="16"/>
    </row>
    <row r="64" spans="1:5" ht="15.75" x14ac:dyDescent="0.25">
      <c r="A64" s="28"/>
      <c r="B64" s="21"/>
      <c r="C64" s="35"/>
      <c r="D64" s="36"/>
      <c r="E64" s="16"/>
    </row>
    <row r="65" spans="1:5" ht="15.75" x14ac:dyDescent="0.25">
      <c r="A65" s="28"/>
      <c r="B65" s="21"/>
      <c r="C65" s="35"/>
      <c r="D65" s="36"/>
      <c r="E65" s="16"/>
    </row>
    <row r="66" spans="1:5" ht="15.75" x14ac:dyDescent="0.25">
      <c r="A66" s="28"/>
      <c r="B66" s="21"/>
      <c r="C66" s="35"/>
      <c r="D66" s="36"/>
      <c r="E66" s="16"/>
    </row>
    <row r="67" spans="1:5" ht="15.75" x14ac:dyDescent="0.25">
      <c r="A67" s="28"/>
      <c r="B67" s="21"/>
      <c r="C67" s="35"/>
      <c r="D67" s="36"/>
      <c r="E67" s="16"/>
    </row>
    <row r="68" spans="1:5" ht="15.75" x14ac:dyDescent="0.25">
      <c r="A68" s="28"/>
      <c r="B68" s="21"/>
      <c r="C68" s="35"/>
      <c r="D68" s="36"/>
      <c r="E68" s="16"/>
    </row>
    <row r="69" spans="1:5" ht="15.75" x14ac:dyDescent="0.25">
      <c r="A69" s="28"/>
      <c r="B69" s="21"/>
      <c r="C69" s="35"/>
      <c r="D69" s="36"/>
      <c r="E69" s="16"/>
    </row>
    <row r="70" spans="1:5" ht="15.75" x14ac:dyDescent="0.25">
      <c r="A70" s="28"/>
      <c r="B70" s="21"/>
      <c r="C70" s="35"/>
      <c r="D70" s="36"/>
      <c r="E70" s="16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5"/>
      <c r="C13" s="5"/>
      <c r="D13" s="5"/>
      <c r="E13" s="8"/>
    </row>
    <row r="14" spans="1:5" x14ac:dyDescent="0.25">
      <c r="A14" s="3"/>
      <c r="B14" s="5"/>
      <c r="C14" s="5"/>
      <c r="D14" s="5"/>
      <c r="E14" s="8"/>
    </row>
    <row r="15" spans="1:5" x14ac:dyDescent="0.25">
      <c r="A15" s="11"/>
      <c r="B15" s="12"/>
      <c r="C15" s="13"/>
      <c r="D15" s="14"/>
      <c r="E15" s="16"/>
    </row>
    <row r="16" spans="1:5" x14ac:dyDescent="0.25">
      <c r="A16" s="11"/>
      <c r="B16" s="12"/>
      <c r="C16" s="13"/>
      <c r="D16" s="14"/>
      <c r="E16" s="16"/>
    </row>
    <row r="17" spans="1:5" x14ac:dyDescent="0.25">
      <c r="A17" s="11"/>
      <c r="B17" s="12"/>
      <c r="C17" s="13"/>
      <c r="D17" s="14"/>
      <c r="E17" s="16"/>
    </row>
    <row r="18" spans="1:5" x14ac:dyDescent="0.25">
      <c r="A18" s="11"/>
      <c r="B18" s="12"/>
      <c r="C18" s="13"/>
      <c r="D18" s="14"/>
      <c r="E18" s="16"/>
    </row>
    <row r="19" spans="1:5" x14ac:dyDescent="0.25">
      <c r="A19" s="11"/>
      <c r="B19" s="12"/>
      <c r="C19" s="13"/>
      <c r="D19" s="14"/>
      <c r="E19" s="16"/>
    </row>
    <row r="20" spans="1:5" x14ac:dyDescent="0.25">
      <c r="A20" s="11"/>
      <c r="B20" s="12"/>
      <c r="C20" s="13"/>
      <c r="D20" s="14"/>
      <c r="E20" s="16"/>
    </row>
    <row r="21" spans="1:5" x14ac:dyDescent="0.25">
      <c r="A21" s="11"/>
      <c r="B21" s="12"/>
      <c r="C21" s="13"/>
      <c r="D21" s="14"/>
      <c r="E21" s="16"/>
    </row>
    <row r="22" spans="1:5" x14ac:dyDescent="0.25">
      <c r="A22" s="20"/>
      <c r="B22" s="8"/>
      <c r="C22" s="4"/>
      <c r="D22" s="4"/>
      <c r="E22" s="15"/>
    </row>
    <row r="23" spans="1:5" x14ac:dyDescent="0.25">
      <c r="A23" s="20"/>
      <c r="B23" s="8"/>
      <c r="C23" s="4"/>
      <c r="D23" s="4"/>
      <c r="E23" s="16"/>
    </row>
    <row r="24" spans="1:5" x14ac:dyDescent="0.25">
      <c r="A24" s="20"/>
      <c r="B24" s="8"/>
      <c r="C24" s="4"/>
      <c r="D24" s="4"/>
      <c r="E24" s="16"/>
    </row>
    <row r="25" spans="1:5" x14ac:dyDescent="0.25">
      <c r="A25" s="20"/>
      <c r="B25" s="8"/>
      <c r="C25" s="4"/>
      <c r="D25" s="4"/>
      <c r="E25" s="16"/>
    </row>
    <row r="26" spans="1:5" x14ac:dyDescent="0.25">
      <c r="A26" s="20"/>
      <c r="B26" s="8"/>
      <c r="C26" s="4"/>
      <c r="D26" s="4"/>
      <c r="E26" s="16"/>
    </row>
    <row r="27" spans="1:5" x14ac:dyDescent="0.25">
      <c r="A27" s="20"/>
      <c r="B27" s="8"/>
      <c r="C27" s="4"/>
      <c r="D27" s="4"/>
      <c r="E27" s="16"/>
    </row>
    <row r="28" spans="1:5" x14ac:dyDescent="0.25">
      <c r="A28" s="20"/>
      <c r="B28" s="8"/>
      <c r="C28" s="4"/>
      <c r="D28" s="4"/>
      <c r="E28" s="16"/>
    </row>
    <row r="29" spans="1:5" x14ac:dyDescent="0.25">
      <c r="A29" s="20"/>
      <c r="B29" s="8"/>
      <c r="C29" s="4"/>
      <c r="D29" s="4"/>
      <c r="E29" s="16"/>
    </row>
    <row r="30" spans="1:5" x14ac:dyDescent="0.25">
      <c r="A30" s="20"/>
      <c r="B30" s="8"/>
      <c r="C30" s="4"/>
      <c r="D30" s="4"/>
      <c r="E30" s="16"/>
    </row>
    <row r="31" spans="1:5" x14ac:dyDescent="0.25">
      <c r="A31" s="20"/>
      <c r="B31" s="8"/>
      <c r="C31" s="4"/>
      <c r="D31" s="4"/>
      <c r="E31" s="16"/>
    </row>
    <row r="32" spans="1:5" x14ac:dyDescent="0.25">
      <c r="A32" s="20"/>
      <c r="B32" s="8"/>
      <c r="C32" s="4"/>
      <c r="D32" s="4"/>
      <c r="E32" s="16"/>
    </row>
    <row r="33" spans="1:5" x14ac:dyDescent="0.25">
      <c r="A33" s="20"/>
      <c r="B33" s="8"/>
      <c r="C33" s="4"/>
      <c r="D33" s="4"/>
      <c r="E33" s="16"/>
    </row>
    <row r="34" spans="1:5" x14ac:dyDescent="0.25">
      <c r="A34" s="20"/>
      <c r="B34" s="8"/>
      <c r="C34" s="4"/>
      <c r="D34" s="4"/>
      <c r="E34" s="16"/>
    </row>
    <row r="35" spans="1:5" x14ac:dyDescent="0.25">
      <c r="A35" s="23"/>
      <c r="B35" s="22"/>
      <c r="C35" s="26"/>
      <c r="D35" s="26"/>
      <c r="E35" s="16"/>
    </row>
    <row r="36" spans="1:5" x14ac:dyDescent="0.25">
      <c r="A36" s="23"/>
      <c r="B36" s="22"/>
      <c r="C36" s="26"/>
      <c r="D36" s="26"/>
      <c r="E36" s="16"/>
    </row>
    <row r="37" spans="1:5" x14ac:dyDescent="0.25">
      <c r="A37" s="23"/>
      <c r="B37" s="22"/>
      <c r="C37" s="26"/>
      <c r="D37" s="26"/>
      <c r="E37" s="16"/>
    </row>
    <row r="38" spans="1:5" x14ac:dyDescent="0.25">
      <c r="A38" s="23"/>
      <c r="B38" s="22"/>
      <c r="C38" s="26"/>
      <c r="D38" s="26"/>
      <c r="E38" s="16"/>
    </row>
    <row r="39" spans="1:5" x14ac:dyDescent="0.25">
      <c r="A39" s="23"/>
      <c r="B39" s="22"/>
      <c r="C39" s="26"/>
      <c r="D39" s="26"/>
      <c r="E39" s="16"/>
    </row>
    <row r="40" spans="1:5" x14ac:dyDescent="0.25">
      <c r="A40" s="23"/>
      <c r="B40" s="22"/>
      <c r="C40" s="26"/>
      <c r="D40" s="26"/>
      <c r="E40" s="16"/>
    </row>
    <row r="41" spans="1:5" x14ac:dyDescent="0.25">
      <c r="A41" s="23"/>
      <c r="B41" s="22"/>
      <c r="C41" s="26"/>
      <c r="D41" s="26"/>
      <c r="E41" s="16"/>
    </row>
    <row r="42" spans="1:5" x14ac:dyDescent="0.25">
      <c r="A42" s="23"/>
      <c r="B42" s="22"/>
      <c r="C42" s="26"/>
      <c r="D42" s="26"/>
      <c r="E42" s="16"/>
    </row>
    <row r="43" spans="1:5" x14ac:dyDescent="0.25">
      <c r="A43" s="23"/>
      <c r="B43" s="22"/>
      <c r="C43" s="26"/>
      <c r="D43" s="26"/>
      <c r="E43" s="16"/>
    </row>
    <row r="44" spans="1:5" x14ac:dyDescent="0.25">
      <c r="A44" s="23"/>
      <c r="B44" s="22"/>
      <c r="C44" s="26"/>
      <c r="D44" s="26"/>
      <c r="E44" s="16"/>
    </row>
    <row r="45" spans="1:5" x14ac:dyDescent="0.25">
      <c r="A45" s="23"/>
      <c r="B45" s="22"/>
      <c r="C45" s="26"/>
      <c r="D45" s="26"/>
      <c r="E45" s="16"/>
    </row>
    <row r="46" spans="1:5" x14ac:dyDescent="0.25">
      <c r="A46" s="23"/>
      <c r="B46" s="22"/>
      <c r="C46" s="26"/>
      <c r="D46" s="26"/>
      <c r="E46" s="16"/>
    </row>
    <row r="47" spans="1:5" x14ac:dyDescent="0.25">
      <c r="A47" s="23"/>
      <c r="B47" s="22"/>
      <c r="C47" s="26"/>
      <c r="D47" s="26"/>
      <c r="E47" s="16"/>
    </row>
    <row r="48" spans="1:5" x14ac:dyDescent="0.25">
      <c r="A48" s="23"/>
      <c r="B48" s="27"/>
      <c r="C48" s="5"/>
      <c r="D48" s="5"/>
      <c r="E48" s="16"/>
    </row>
    <row r="49" spans="1:5" x14ac:dyDescent="0.25">
      <c r="A49" s="31"/>
      <c r="B49" s="5"/>
      <c r="C49" s="5"/>
      <c r="D49" s="5"/>
      <c r="E49" s="16"/>
    </row>
    <row r="50" spans="1:5" x14ac:dyDescent="0.25">
      <c r="A50" s="31"/>
      <c r="B50" s="5"/>
      <c r="C50" s="5"/>
      <c r="D50" s="5"/>
      <c r="E50" s="16"/>
    </row>
    <row r="51" spans="1:5" x14ac:dyDescent="0.25">
      <c r="A51" s="31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31"/>
      <c r="B53" s="5"/>
      <c r="C53" s="5"/>
      <c r="D53" s="5"/>
      <c r="E53" s="16"/>
    </row>
    <row r="54" spans="1:5" x14ac:dyDescent="0.25">
      <c r="A54" s="31"/>
      <c r="B54" s="5"/>
      <c r="C54" s="5"/>
      <c r="D54" s="5"/>
      <c r="E54" s="16"/>
    </row>
    <row r="55" spans="1:5" x14ac:dyDescent="0.25">
      <c r="A55" s="33"/>
      <c r="B55" s="34"/>
      <c r="C55" s="34"/>
      <c r="D55" s="34"/>
      <c r="E55" s="16"/>
    </row>
    <row r="56" spans="1:5" x14ac:dyDescent="0.25">
      <c r="A56" s="20"/>
      <c r="B56" s="37"/>
      <c r="C56" s="4"/>
      <c r="D56" s="38"/>
      <c r="E56" s="16"/>
    </row>
    <row r="57" spans="1:5" x14ac:dyDescent="0.25">
      <c r="A57" s="20"/>
      <c r="B57" s="37"/>
      <c r="C57" s="4"/>
      <c r="D57" s="38"/>
      <c r="E57" s="16"/>
    </row>
    <row r="58" spans="1:5" x14ac:dyDescent="0.25">
      <c r="A58" s="20"/>
      <c r="B58" s="37"/>
      <c r="C58" s="4"/>
      <c r="D58" s="38"/>
      <c r="E58" s="16"/>
    </row>
    <row r="59" spans="1:5" x14ac:dyDescent="0.25">
      <c r="A59" s="20"/>
      <c r="B59" s="37"/>
      <c r="C59" s="4"/>
      <c r="D59" s="38"/>
      <c r="E59" s="16"/>
    </row>
    <row r="60" spans="1:5" x14ac:dyDescent="0.25">
      <c r="A60" s="20"/>
      <c r="B60" s="37"/>
      <c r="C60" s="4"/>
      <c r="D60" s="38"/>
      <c r="E60" s="16"/>
    </row>
    <row r="61" spans="1:5" x14ac:dyDescent="0.25">
      <c r="A61" s="20"/>
      <c r="B61" s="37"/>
      <c r="C61" s="4"/>
      <c r="D61" s="38"/>
      <c r="E61" s="16"/>
    </row>
    <row r="62" spans="1:5" x14ac:dyDescent="0.25">
      <c r="A62" s="20"/>
      <c r="B62" s="37"/>
      <c r="C62" s="4"/>
      <c r="D62" s="38"/>
      <c r="E62" s="16"/>
    </row>
    <row r="63" spans="1:5" x14ac:dyDescent="0.25">
      <c r="A63" s="31"/>
      <c r="B63" s="39"/>
      <c r="C63" s="4"/>
      <c r="D63" s="38"/>
      <c r="E63" s="16"/>
    </row>
    <row r="64" spans="1:5" x14ac:dyDescent="0.25">
      <c r="A64" s="20"/>
      <c r="B64" s="37"/>
      <c r="C64" s="4"/>
      <c r="D64" s="38"/>
      <c r="E64" s="16"/>
    </row>
    <row r="65" spans="1:5" x14ac:dyDescent="0.25">
      <c r="A65" s="20"/>
      <c r="B65" s="37"/>
      <c r="C65" s="4"/>
      <c r="D65" s="38"/>
      <c r="E65" s="16"/>
    </row>
    <row r="66" spans="1:5" x14ac:dyDescent="0.25">
      <c r="A66" s="20"/>
      <c r="B66" s="37"/>
      <c r="C66" s="4"/>
      <c r="D66" s="38"/>
      <c r="E66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9" t="s">
        <v>1</v>
      </c>
      <c r="C2" s="9" t="s">
        <v>2</v>
      </c>
      <c r="D2" s="10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3"/>
      <c r="B14" s="4"/>
      <c r="C14" s="5"/>
      <c r="D14" s="5"/>
      <c r="E14" s="8"/>
    </row>
    <row r="15" spans="1:5" x14ac:dyDescent="0.25">
      <c r="A15" s="3"/>
      <c r="B15" s="4"/>
      <c r="C15" s="5"/>
      <c r="D15" s="5"/>
      <c r="E15" s="8"/>
    </row>
    <row r="16" spans="1:5" x14ac:dyDescent="0.25">
      <c r="A16" s="3"/>
      <c r="B16" s="4"/>
      <c r="C16" s="5"/>
      <c r="D16" s="5"/>
      <c r="E16" s="8"/>
    </row>
    <row r="17" spans="1:5" x14ac:dyDescent="0.25">
      <c r="A17" s="3"/>
      <c r="B17" s="4"/>
      <c r="C17" s="5"/>
      <c r="D17" s="5"/>
      <c r="E17" s="8"/>
    </row>
    <row r="18" spans="1:5" x14ac:dyDescent="0.25">
      <c r="A18" s="3"/>
      <c r="B18" s="4"/>
      <c r="C18" s="5"/>
      <c r="D18" s="5"/>
      <c r="E18" s="8"/>
    </row>
    <row r="19" spans="1:5" x14ac:dyDescent="0.25">
      <c r="A19" s="3"/>
      <c r="B19" s="4"/>
      <c r="C19" s="17"/>
      <c r="D19" s="18"/>
      <c r="E19" s="16"/>
    </row>
    <row r="20" spans="1:5" x14ac:dyDescent="0.25">
      <c r="A20" s="3"/>
      <c r="B20" s="4"/>
      <c r="C20" s="17"/>
      <c r="D20" s="18"/>
      <c r="E20" s="16"/>
    </row>
    <row r="21" spans="1:5" x14ac:dyDescent="0.25">
      <c r="A21" s="3"/>
      <c r="B21" s="4"/>
      <c r="C21" s="17"/>
      <c r="D21" s="18"/>
      <c r="E21" s="16"/>
    </row>
    <row r="22" spans="1:5" x14ac:dyDescent="0.25">
      <c r="A22" s="3"/>
      <c r="B22" s="4"/>
      <c r="C22" s="17"/>
      <c r="D22" s="18"/>
      <c r="E22" s="16"/>
    </row>
    <row r="23" spans="1:5" ht="15.75" x14ac:dyDescent="0.25">
      <c r="A23" s="20"/>
      <c r="B23" s="19"/>
      <c r="C23" s="21"/>
      <c r="D23" s="21"/>
      <c r="E23" s="16"/>
    </row>
    <row r="24" spans="1:5" ht="15.75" x14ac:dyDescent="0.25">
      <c r="A24" s="20"/>
      <c r="B24" s="19"/>
      <c r="C24" s="21"/>
      <c r="D24" s="21"/>
      <c r="E24" s="16"/>
    </row>
    <row r="25" spans="1:5" ht="15.75" x14ac:dyDescent="0.25">
      <c r="A25" s="20"/>
      <c r="B25" s="19"/>
      <c r="C25" s="21"/>
      <c r="D25" s="21"/>
      <c r="E25" s="16"/>
    </row>
    <row r="26" spans="1:5" ht="15.75" x14ac:dyDescent="0.25">
      <c r="A26" s="20"/>
      <c r="B26" s="19"/>
      <c r="C26" s="21"/>
      <c r="D26" s="21"/>
      <c r="E26" s="16"/>
    </row>
    <row r="27" spans="1:5" ht="15.75" x14ac:dyDescent="0.25">
      <c r="A27" s="20"/>
      <c r="B27" s="19"/>
      <c r="C27" s="21"/>
      <c r="D27" s="21"/>
      <c r="E27" s="16"/>
    </row>
    <row r="28" spans="1:5" ht="15.75" x14ac:dyDescent="0.25">
      <c r="A28" s="20"/>
      <c r="B28" s="19"/>
      <c r="C28" s="21"/>
      <c r="D28" s="21"/>
      <c r="E28" s="16"/>
    </row>
    <row r="29" spans="1:5" ht="15.75" x14ac:dyDescent="0.25">
      <c r="A29" s="20"/>
      <c r="B29" s="19"/>
      <c r="C29" s="21"/>
      <c r="D29" s="21"/>
      <c r="E29" s="16"/>
    </row>
    <row r="30" spans="1:5" ht="15.75" x14ac:dyDescent="0.25">
      <c r="A30" s="20"/>
      <c r="B30" s="19"/>
      <c r="C30" s="21"/>
      <c r="D30" s="21"/>
      <c r="E30" s="16"/>
    </row>
    <row r="31" spans="1:5" ht="15.75" x14ac:dyDescent="0.25">
      <c r="A31" s="20"/>
      <c r="B31" s="19"/>
      <c r="C31" s="21"/>
      <c r="D31" s="21"/>
      <c r="E31" s="16"/>
    </row>
    <row r="32" spans="1:5" ht="15.75" x14ac:dyDescent="0.25">
      <c r="A32" s="20"/>
      <c r="B32" s="19"/>
      <c r="C32" s="21"/>
      <c r="D32" s="21"/>
      <c r="E32" s="16"/>
    </row>
    <row r="33" spans="1:5" ht="15.75" x14ac:dyDescent="0.25">
      <c r="A33" s="20"/>
      <c r="B33" s="19"/>
      <c r="C33" s="21"/>
      <c r="D33" s="21"/>
      <c r="E33" s="16"/>
    </row>
    <row r="34" spans="1:5" x14ac:dyDescent="0.25">
      <c r="A34" s="23"/>
      <c r="B34" s="22"/>
      <c r="C34" s="5"/>
      <c r="D34" s="5"/>
      <c r="E34" s="16"/>
    </row>
    <row r="35" spans="1:5" x14ac:dyDescent="0.25">
      <c r="A35" s="23"/>
      <c r="B35" s="22"/>
      <c r="C35" s="5"/>
      <c r="D35" s="5"/>
      <c r="E35" s="16"/>
    </row>
    <row r="36" spans="1:5" x14ac:dyDescent="0.25">
      <c r="A36" s="23"/>
      <c r="B36" s="22"/>
      <c r="C36" s="5"/>
      <c r="D36" s="5"/>
      <c r="E36" s="16"/>
    </row>
    <row r="37" spans="1:5" x14ac:dyDescent="0.25">
      <c r="A37" s="23"/>
      <c r="B37" s="22"/>
      <c r="C37" s="5"/>
      <c r="D37" s="5"/>
      <c r="E37" s="16"/>
    </row>
    <row r="38" spans="1:5" x14ac:dyDescent="0.25">
      <c r="A38" s="23"/>
      <c r="B38" s="22"/>
      <c r="C38" s="5"/>
      <c r="D38" s="5"/>
      <c r="E38" s="16"/>
    </row>
    <row r="39" spans="1:5" x14ac:dyDescent="0.25">
      <c r="A39" s="23"/>
      <c r="B39" s="22"/>
      <c r="C39" s="5"/>
      <c r="D39" s="5"/>
      <c r="E39" s="16"/>
    </row>
    <row r="40" spans="1:5" x14ac:dyDescent="0.25">
      <c r="A40" s="23"/>
      <c r="B40" s="22"/>
      <c r="C40" s="5"/>
      <c r="D40" s="5"/>
      <c r="E40" s="16"/>
    </row>
    <row r="41" spans="1:5" x14ac:dyDescent="0.25">
      <c r="A41" s="24"/>
      <c r="B41" s="5"/>
      <c r="C41" s="5"/>
      <c r="D41" s="5"/>
      <c r="E41" s="16"/>
    </row>
    <row r="42" spans="1:5" x14ac:dyDescent="0.25">
      <c r="A42" s="23"/>
      <c r="B42" s="22"/>
      <c r="C42" s="5"/>
      <c r="D42" s="5"/>
      <c r="E42" s="16"/>
    </row>
    <row r="43" spans="1:5" x14ac:dyDescent="0.25">
      <c r="A43" s="23"/>
      <c r="B43" s="22"/>
      <c r="C43" s="5"/>
      <c r="D43" s="5"/>
      <c r="E43" s="16"/>
    </row>
    <row r="44" spans="1:5" ht="15.75" x14ac:dyDescent="0.25">
      <c r="A44" s="28"/>
      <c r="B44" s="29"/>
      <c r="C44" s="29"/>
      <c r="D44" s="29"/>
      <c r="E44" s="16"/>
    </row>
    <row r="45" spans="1:5" ht="15.75" x14ac:dyDescent="0.25">
      <c r="A45" s="28"/>
      <c r="B45" s="29"/>
      <c r="C45" s="29"/>
      <c r="D45" s="29"/>
      <c r="E45" s="16"/>
    </row>
    <row r="46" spans="1:5" ht="15.75" x14ac:dyDescent="0.25">
      <c r="A46" s="32"/>
      <c r="B46" s="29"/>
      <c r="C46" s="29"/>
      <c r="D46" s="29"/>
      <c r="E46" s="16"/>
    </row>
    <row r="47" spans="1:5" ht="15.75" x14ac:dyDescent="0.25">
      <c r="A47" s="28"/>
      <c r="B47" s="29"/>
      <c r="C47" s="29"/>
      <c r="D47" s="29"/>
      <c r="E47" s="16"/>
    </row>
    <row r="48" spans="1:5" ht="15.75" x14ac:dyDescent="0.25">
      <c r="A48" s="40"/>
      <c r="B48" s="41"/>
      <c r="C48" s="41"/>
      <c r="D48" s="41"/>
      <c r="E48" s="16"/>
    </row>
    <row r="49" spans="1:5" ht="15.75" x14ac:dyDescent="0.25">
      <c r="A49" s="28"/>
      <c r="B49" s="21"/>
      <c r="C49" s="35"/>
      <c r="D49" s="36"/>
      <c r="E49" s="16"/>
    </row>
    <row r="50" spans="1:5" ht="15.75" x14ac:dyDescent="0.25">
      <c r="A50" s="28"/>
      <c r="B50" s="21"/>
      <c r="C50" s="35"/>
      <c r="D50" s="36"/>
      <c r="E50" s="16"/>
    </row>
    <row r="51" spans="1:5" ht="15.75" x14ac:dyDescent="0.25">
      <c r="A51" s="28"/>
      <c r="B51" s="21"/>
      <c r="C51" s="35"/>
      <c r="D51" s="36"/>
      <c r="E51" s="16"/>
    </row>
    <row r="52" spans="1:5" ht="15.75" x14ac:dyDescent="0.25">
      <c r="A52" s="30"/>
      <c r="B52" s="21"/>
      <c r="C52" s="35"/>
      <c r="D52" s="36"/>
      <c r="E52" s="16"/>
    </row>
    <row r="53" spans="1:5" ht="15.75" x14ac:dyDescent="0.25">
      <c r="A53" s="28"/>
      <c r="B53" s="21"/>
      <c r="C53" s="35"/>
      <c r="D53" s="36"/>
      <c r="E53" s="16"/>
    </row>
    <row r="54" spans="1:5" ht="15.75" x14ac:dyDescent="0.25">
      <c r="A54" s="28"/>
      <c r="B54" s="21"/>
      <c r="C54" s="35"/>
      <c r="D54" s="36"/>
      <c r="E54" s="16"/>
    </row>
    <row r="55" spans="1:5" ht="15.75" x14ac:dyDescent="0.25">
      <c r="A55" s="28"/>
      <c r="B55" s="21"/>
      <c r="C55" s="35"/>
      <c r="D55" s="36"/>
      <c r="E55" s="16"/>
    </row>
    <row r="56" spans="1:5" ht="15.75" x14ac:dyDescent="0.25">
      <c r="A56" s="28"/>
      <c r="B56" s="21"/>
      <c r="C56" s="35"/>
      <c r="D56" s="36"/>
      <c r="E56" s="16"/>
    </row>
    <row r="57" spans="1:5" ht="15.75" x14ac:dyDescent="0.25">
      <c r="A57" s="28"/>
      <c r="B57" s="21"/>
      <c r="C57" s="35"/>
      <c r="D57" s="36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view="pageBreakPreview" topLeftCell="A25" zoomScaleNormal="100" zoomScaleSheetLayoutView="100" workbookViewId="0">
      <selection activeCell="D8" sqref="D8"/>
    </sheetView>
  </sheetViews>
  <sheetFormatPr defaultRowHeight="15.75" x14ac:dyDescent="0.25"/>
  <cols>
    <col min="1" max="1" width="5.7109375" style="46" customWidth="1"/>
    <col min="2" max="2" width="36.140625" style="46" customWidth="1"/>
    <col min="3" max="3" width="14.28515625" style="48" customWidth="1"/>
    <col min="4" max="4" width="62.85546875" style="46" customWidth="1"/>
    <col min="5" max="5" width="15" style="46" customWidth="1"/>
    <col min="6" max="6" width="12.85546875" style="46" customWidth="1"/>
    <col min="7" max="7" width="14.85546875" style="94" customWidth="1"/>
    <col min="8" max="8" width="14" customWidth="1"/>
  </cols>
  <sheetData>
    <row r="1" spans="1:19" x14ac:dyDescent="0.25">
      <c r="F1" s="46" t="s">
        <v>55</v>
      </c>
    </row>
    <row r="2" spans="1:19" x14ac:dyDescent="0.25">
      <c r="F2" s="46" t="s">
        <v>53</v>
      </c>
    </row>
    <row r="3" spans="1:19" x14ac:dyDescent="0.25">
      <c r="F3" s="46" t="s">
        <v>54</v>
      </c>
    </row>
    <row r="5" spans="1:19" x14ac:dyDescent="0.25">
      <c r="B5" s="96" t="s">
        <v>13</v>
      </c>
    </row>
    <row r="7" spans="1:19" ht="23.25" customHeight="1" x14ac:dyDescent="0.25">
      <c r="B7" s="88" t="s">
        <v>4</v>
      </c>
      <c r="C7" s="90" t="s">
        <v>8</v>
      </c>
      <c r="D7" s="146" t="s">
        <v>12</v>
      </c>
      <c r="E7" s="106" t="s">
        <v>23</v>
      </c>
      <c r="F7" s="47"/>
      <c r="H7" s="92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0" t="s">
        <v>11</v>
      </c>
      <c r="C8" s="97">
        <v>45932</v>
      </c>
      <c r="D8" s="89" t="s">
        <v>6</v>
      </c>
      <c r="E8" s="91">
        <v>30</v>
      </c>
      <c r="H8" s="92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0" t="s">
        <v>14</v>
      </c>
      <c r="C9" s="98" t="s">
        <v>24</v>
      </c>
      <c r="D9" s="89"/>
      <c r="E9" s="91"/>
      <c r="H9" s="92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9"/>
      <c r="E10" s="49"/>
      <c r="F10" s="50"/>
      <c r="H10" s="92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1" t="s">
        <v>5</v>
      </c>
      <c r="B11" s="51" t="s">
        <v>0</v>
      </c>
      <c r="C11" s="51" t="s">
        <v>1</v>
      </c>
      <c r="D11" s="51" t="s">
        <v>7</v>
      </c>
      <c r="E11" s="51" t="s">
        <v>2</v>
      </c>
      <c r="F11" s="52" t="s">
        <v>3</v>
      </c>
      <c r="G11" s="107" t="s">
        <v>9</v>
      </c>
      <c r="H11" s="93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42.75" customHeight="1" x14ac:dyDescent="0.25">
      <c r="A12" s="131">
        <v>1</v>
      </c>
      <c r="B12" s="108" t="s">
        <v>59</v>
      </c>
      <c r="C12" s="138" t="str">
        <f>INDEX([1]физика!$A:$A, MATCH(B12, [1]физика!$B:$B, 0))</f>
        <v>7б</v>
      </c>
      <c r="D12" s="35" t="s">
        <v>70</v>
      </c>
      <c r="E12" s="137">
        <v>26</v>
      </c>
      <c r="F12" s="137">
        <f>E12*100/30</f>
        <v>86.666666666666671</v>
      </c>
      <c r="G12" s="138" t="s">
        <v>22</v>
      </c>
      <c r="H12" s="43"/>
      <c r="I12" s="53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42.75" customHeight="1" x14ac:dyDescent="0.25">
      <c r="A13" s="107">
        <v>2</v>
      </c>
      <c r="B13" s="108" t="s">
        <v>60</v>
      </c>
      <c r="C13" s="138" t="str">
        <f>INDEX([1]физика!$A:$A, MATCH(B13, [1]физика!$B:$B, 0))</f>
        <v>6б</v>
      </c>
      <c r="D13" s="35" t="s">
        <v>70</v>
      </c>
      <c r="E13" s="109">
        <v>24</v>
      </c>
      <c r="F13" s="137">
        <f>E13*100/30</f>
        <v>80</v>
      </c>
      <c r="G13" s="138" t="s">
        <v>51</v>
      </c>
      <c r="H13" s="43"/>
      <c r="I13" s="53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42.75" customHeight="1" x14ac:dyDescent="0.25">
      <c r="A14" s="107">
        <v>3</v>
      </c>
      <c r="B14" s="108" t="s">
        <v>61</v>
      </c>
      <c r="C14" s="138" t="str">
        <f>INDEX([1]физика!$A:$A, MATCH(B14, [1]физика!$B:$B, 0))</f>
        <v>7в</v>
      </c>
      <c r="D14" s="35" t="s">
        <v>70</v>
      </c>
      <c r="E14" s="109">
        <v>23</v>
      </c>
      <c r="F14" s="137">
        <f>E14*100/30</f>
        <v>76.666666666666671</v>
      </c>
      <c r="G14" s="138" t="s">
        <v>51</v>
      </c>
      <c r="H14" s="43"/>
      <c r="I14" s="53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42.75" customHeight="1" x14ac:dyDescent="0.25">
      <c r="A15" s="131">
        <v>4</v>
      </c>
      <c r="B15" s="140" t="str">
        <f>'[2]14644 Физика 7 класс'!$B$2</f>
        <v>Сюрись Есения Вадимовна</v>
      </c>
      <c r="C15" s="136" t="s">
        <v>26</v>
      </c>
      <c r="D15" s="35" t="s">
        <v>118</v>
      </c>
      <c r="E15" s="19">
        <v>22</v>
      </c>
      <c r="F15" s="44">
        <f xml:space="preserve"> (E15*100)/30</f>
        <v>73.333333333333329</v>
      </c>
      <c r="G15" s="95" t="s">
        <v>22</v>
      </c>
      <c r="I15" s="46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s="43" customFormat="1" ht="42.75" customHeight="1" x14ac:dyDescent="0.25">
      <c r="A16" s="107">
        <v>5</v>
      </c>
      <c r="B16" s="141" t="s">
        <v>141</v>
      </c>
      <c r="C16" s="132" t="s">
        <v>142</v>
      </c>
      <c r="D16" s="104" t="s">
        <v>143</v>
      </c>
      <c r="E16" s="138">
        <v>19</v>
      </c>
      <c r="F16" s="102">
        <f xml:space="preserve"> (E16*100)/30</f>
        <v>63.333333333333336</v>
      </c>
      <c r="G16" s="95" t="s">
        <v>22</v>
      </c>
    </row>
    <row r="17" spans="1:7" s="43" customFormat="1" ht="42.75" customHeight="1" x14ac:dyDescent="0.25">
      <c r="A17" s="107">
        <v>6</v>
      </c>
      <c r="B17" s="108" t="s">
        <v>62</v>
      </c>
      <c r="C17" s="132" t="str">
        <f>INDEX([1]физика!$A:$A, MATCH(B17, [1]физика!$B:$B, 0))</f>
        <v>7а</v>
      </c>
      <c r="D17" s="104" t="s">
        <v>70</v>
      </c>
      <c r="E17" s="109">
        <v>18</v>
      </c>
      <c r="F17" s="109">
        <f>E17*100/30</f>
        <v>60</v>
      </c>
      <c r="G17" s="110" t="s">
        <v>10</v>
      </c>
    </row>
    <row r="18" spans="1:7" s="43" customFormat="1" ht="42.75" customHeight="1" x14ac:dyDescent="0.25">
      <c r="A18" s="131">
        <v>7</v>
      </c>
      <c r="B18" s="140" t="s">
        <v>63</v>
      </c>
      <c r="C18" s="132" t="str">
        <f>INDEX([1]физика!$A:$A, MATCH(B18, [1]физика!$B:$B, 0))</f>
        <v>7а</v>
      </c>
      <c r="D18" s="104" t="s">
        <v>70</v>
      </c>
      <c r="E18" s="109">
        <v>18</v>
      </c>
      <c r="F18" s="109">
        <f>E18*100/30</f>
        <v>60</v>
      </c>
      <c r="G18" s="110" t="s">
        <v>10</v>
      </c>
    </row>
    <row r="19" spans="1:7" s="43" customFormat="1" ht="42.75" customHeight="1" x14ac:dyDescent="0.25">
      <c r="A19" s="107">
        <v>8</v>
      </c>
      <c r="B19" s="142" t="s">
        <v>25</v>
      </c>
      <c r="C19" s="135" t="s">
        <v>26</v>
      </c>
      <c r="D19" s="104" t="s">
        <v>15</v>
      </c>
      <c r="E19" s="95">
        <v>17</v>
      </c>
      <c r="F19" s="102">
        <f xml:space="preserve"> (E19*100)/30</f>
        <v>56.666666666666664</v>
      </c>
      <c r="G19" s="95" t="s">
        <v>22</v>
      </c>
    </row>
    <row r="20" spans="1:7" s="43" customFormat="1" ht="42.75" customHeight="1" x14ac:dyDescent="0.25">
      <c r="A20" s="107">
        <v>9</v>
      </c>
      <c r="B20" s="142" t="s">
        <v>27</v>
      </c>
      <c r="C20" s="135" t="s">
        <v>26</v>
      </c>
      <c r="D20" s="104" t="s">
        <v>15</v>
      </c>
      <c r="E20" s="95">
        <v>17</v>
      </c>
      <c r="F20" s="102">
        <f xml:space="preserve"> (E20*100)/30</f>
        <v>56.666666666666664</v>
      </c>
      <c r="G20" s="95" t="s">
        <v>22</v>
      </c>
    </row>
    <row r="21" spans="1:7" s="43" customFormat="1" ht="42.75" customHeight="1" x14ac:dyDescent="0.25">
      <c r="A21" s="131">
        <v>10</v>
      </c>
      <c r="B21" s="108" t="s">
        <v>64</v>
      </c>
      <c r="C21" s="132" t="str">
        <f>INDEX([1]физика!$A:$A, MATCH(B21, [1]физика!$B:$B, 0))</f>
        <v>7в</v>
      </c>
      <c r="D21" s="111" t="s">
        <v>70</v>
      </c>
      <c r="E21" s="109">
        <v>17</v>
      </c>
      <c r="F21" s="109">
        <f>E21*100/30</f>
        <v>56.666666666666664</v>
      </c>
      <c r="G21" s="112" t="s">
        <v>10</v>
      </c>
    </row>
    <row r="22" spans="1:7" s="43" customFormat="1" ht="42.75" customHeight="1" x14ac:dyDescent="0.25">
      <c r="A22" s="107">
        <v>11</v>
      </c>
      <c r="B22" s="141" t="s">
        <v>144</v>
      </c>
      <c r="C22" s="132" t="s">
        <v>26</v>
      </c>
      <c r="D22" s="104" t="s">
        <v>143</v>
      </c>
      <c r="E22" s="139">
        <v>17</v>
      </c>
      <c r="F22" s="102">
        <f xml:space="preserve"> (E22*100)/30</f>
        <v>56.666666666666664</v>
      </c>
      <c r="G22" s="95" t="s">
        <v>51</v>
      </c>
    </row>
    <row r="23" spans="1:7" s="43" customFormat="1" ht="42.75" customHeight="1" x14ac:dyDescent="0.25">
      <c r="A23" s="107">
        <v>12</v>
      </c>
      <c r="B23" s="140" t="s">
        <v>119</v>
      </c>
      <c r="C23" s="133" t="s">
        <v>26</v>
      </c>
      <c r="D23" s="104" t="s">
        <v>118</v>
      </c>
      <c r="E23" s="95">
        <v>16</v>
      </c>
      <c r="F23" s="102">
        <f xml:space="preserve"> (E23*100)/30</f>
        <v>53.333333333333336</v>
      </c>
      <c r="G23" s="95" t="s">
        <v>120</v>
      </c>
    </row>
    <row r="24" spans="1:7" s="43" customFormat="1" ht="42.75" customHeight="1" x14ac:dyDescent="0.25">
      <c r="A24" s="131">
        <v>13</v>
      </c>
      <c r="B24" s="108" t="s">
        <v>65</v>
      </c>
      <c r="C24" s="132" t="str">
        <f>INDEX([1]физика!$A:$A, MATCH(B24, [1]физика!$B:$B, 0))</f>
        <v>7б</v>
      </c>
      <c r="D24" s="104" t="s">
        <v>70</v>
      </c>
      <c r="E24" s="109">
        <v>14</v>
      </c>
      <c r="F24" s="109">
        <f>E24*100/30</f>
        <v>46.666666666666664</v>
      </c>
      <c r="G24" s="110" t="s">
        <v>10</v>
      </c>
    </row>
    <row r="25" spans="1:7" s="43" customFormat="1" ht="42.75" customHeight="1" x14ac:dyDescent="0.25">
      <c r="A25" s="107">
        <v>14</v>
      </c>
      <c r="B25" s="108" t="s">
        <v>66</v>
      </c>
      <c r="C25" s="132" t="str">
        <f>INDEX([1]физика!$A:$A, MATCH(B25, [1]физика!$B:$B, 0))</f>
        <v>7в</v>
      </c>
      <c r="D25" s="104" t="s">
        <v>70</v>
      </c>
      <c r="E25" s="109">
        <v>13</v>
      </c>
      <c r="F25" s="109">
        <f>E25*100/30</f>
        <v>43.333333333333336</v>
      </c>
      <c r="G25" s="120" t="s">
        <v>10</v>
      </c>
    </row>
    <row r="26" spans="1:7" s="43" customFormat="1" ht="42.75" customHeight="1" x14ac:dyDescent="0.25">
      <c r="A26" s="107">
        <v>15</v>
      </c>
      <c r="B26" s="108" t="s">
        <v>67</v>
      </c>
      <c r="C26" s="132" t="str">
        <f>INDEX([1]физика!$A:$A, MATCH(B26, [1]физика!$B:$B, 0))</f>
        <v>5в</v>
      </c>
      <c r="D26" s="104" t="s">
        <v>70</v>
      </c>
      <c r="E26" s="109">
        <v>11</v>
      </c>
      <c r="F26" s="109">
        <f>E26*100/30</f>
        <v>36.666666666666664</v>
      </c>
      <c r="G26" s="120" t="s">
        <v>10</v>
      </c>
    </row>
    <row r="27" spans="1:7" s="43" customFormat="1" ht="42.75" customHeight="1" x14ac:dyDescent="0.25">
      <c r="A27" s="131">
        <v>16</v>
      </c>
      <c r="B27" s="143" t="s">
        <v>145</v>
      </c>
      <c r="C27" s="117" t="s">
        <v>142</v>
      </c>
      <c r="D27" s="123" t="s">
        <v>143</v>
      </c>
      <c r="E27" s="117">
        <v>7</v>
      </c>
      <c r="F27" s="125">
        <f xml:space="preserve"> (E27*100)/30</f>
        <v>23.333333333333332</v>
      </c>
      <c r="G27" s="121" t="s">
        <v>10</v>
      </c>
    </row>
    <row r="28" spans="1:7" s="43" customFormat="1" ht="42.75" customHeight="1" x14ac:dyDescent="0.25">
      <c r="A28" s="107">
        <v>17</v>
      </c>
      <c r="B28" s="144" t="s">
        <v>28</v>
      </c>
      <c r="C28" s="134" t="s">
        <v>26</v>
      </c>
      <c r="D28" s="123" t="s">
        <v>15</v>
      </c>
      <c r="E28" s="121">
        <v>5</v>
      </c>
      <c r="F28" s="125">
        <f xml:space="preserve"> (E28*100)/30</f>
        <v>16.666666666666668</v>
      </c>
      <c r="G28" s="121" t="s">
        <v>10</v>
      </c>
    </row>
    <row r="29" spans="1:7" s="43" customFormat="1" ht="42.75" customHeight="1" x14ac:dyDescent="0.25">
      <c r="A29" s="107">
        <v>18</v>
      </c>
      <c r="B29" s="145" t="s">
        <v>68</v>
      </c>
      <c r="C29" s="117" t="str">
        <f>INDEX([1]физика!$A:$A, MATCH(B29, [1]физика!$B:$B, 0))</f>
        <v>7в</v>
      </c>
      <c r="D29" s="123" t="s">
        <v>70</v>
      </c>
      <c r="E29" s="118">
        <v>4</v>
      </c>
      <c r="F29" s="118">
        <f>E29*100/30</f>
        <v>13.333333333333334</v>
      </c>
      <c r="G29" s="120" t="s">
        <v>10</v>
      </c>
    </row>
    <row r="30" spans="1:7" s="43" customFormat="1" ht="42.75" customHeight="1" x14ac:dyDescent="0.25">
      <c r="A30" s="131">
        <v>19</v>
      </c>
      <c r="B30" s="144" t="s">
        <v>29</v>
      </c>
      <c r="C30" s="134" t="s">
        <v>30</v>
      </c>
      <c r="D30" s="123" t="s">
        <v>15</v>
      </c>
      <c r="E30" s="121">
        <v>3</v>
      </c>
      <c r="F30" s="125">
        <f xml:space="preserve"> (E30*100)/30</f>
        <v>10</v>
      </c>
      <c r="G30" s="121" t="s">
        <v>10</v>
      </c>
    </row>
    <row r="31" spans="1:7" s="43" customFormat="1" ht="42.75" customHeight="1" x14ac:dyDescent="0.25">
      <c r="A31" s="107">
        <v>20</v>
      </c>
      <c r="B31" s="143" t="s">
        <v>146</v>
      </c>
      <c r="C31" s="127" t="s">
        <v>147</v>
      </c>
      <c r="D31" s="123" t="s">
        <v>143</v>
      </c>
      <c r="E31" s="123">
        <v>3</v>
      </c>
      <c r="F31" s="125">
        <f xml:space="preserve"> (E31*100)/30</f>
        <v>10</v>
      </c>
      <c r="G31" s="121" t="s">
        <v>10</v>
      </c>
    </row>
    <row r="32" spans="1:7" s="43" customFormat="1" ht="42.75" customHeight="1" x14ac:dyDescent="0.25">
      <c r="A32" s="107">
        <v>21</v>
      </c>
      <c r="B32" s="143" t="s">
        <v>148</v>
      </c>
      <c r="C32" s="117" t="s">
        <v>26</v>
      </c>
      <c r="D32" s="123" t="s">
        <v>143</v>
      </c>
      <c r="E32" s="117">
        <v>1</v>
      </c>
      <c r="F32" s="125">
        <f xml:space="preserve"> (E32*100)/30</f>
        <v>3.3333333333333335</v>
      </c>
      <c r="G32" s="121" t="s">
        <v>10</v>
      </c>
    </row>
    <row r="33" spans="1:7" s="43" customFormat="1" ht="42.75" customHeight="1" x14ac:dyDescent="0.25">
      <c r="A33" s="131">
        <v>22</v>
      </c>
      <c r="B33" s="113" t="s">
        <v>69</v>
      </c>
      <c r="C33" s="117" t="str">
        <f>INDEX([1]физика!$A:$A, MATCH(B33, [1]физика!$B:$B, 0))</f>
        <v>7а</v>
      </c>
      <c r="D33" s="123" t="s">
        <v>70</v>
      </c>
      <c r="E33" s="118">
        <v>0</v>
      </c>
      <c r="F33" s="118">
        <f>E33*100/30</f>
        <v>0</v>
      </c>
      <c r="G33" s="120" t="s">
        <v>10</v>
      </c>
    </row>
    <row r="34" spans="1:7" s="43" customFormat="1" ht="42.75" customHeight="1" x14ac:dyDescent="0.25">
      <c r="A34" s="107">
        <v>23</v>
      </c>
      <c r="B34" s="143" t="s">
        <v>149</v>
      </c>
      <c r="C34" s="124" t="s">
        <v>26</v>
      </c>
      <c r="D34" s="123" t="s">
        <v>143</v>
      </c>
      <c r="E34" s="121">
        <v>0</v>
      </c>
      <c r="F34" s="125">
        <f xml:space="preserve"> (E34*100)/30</f>
        <v>0</v>
      </c>
      <c r="G34" s="121" t="s">
        <v>10</v>
      </c>
    </row>
    <row r="35" spans="1:7" s="43" customFormat="1" x14ac:dyDescent="0.25">
      <c r="A35" s="54"/>
      <c r="B35" s="54"/>
      <c r="C35" s="64"/>
      <c r="D35" s="56"/>
      <c r="E35" s="65"/>
      <c r="F35" s="59"/>
      <c r="G35" s="54"/>
    </row>
    <row r="36" spans="1:7" s="43" customFormat="1" x14ac:dyDescent="0.25">
      <c r="A36" s="54"/>
      <c r="B36" s="54"/>
      <c r="C36" s="60"/>
      <c r="D36" s="67"/>
      <c r="E36" s="61"/>
      <c r="F36" s="59"/>
      <c r="G36" s="54"/>
    </row>
  </sheetData>
  <autoFilter ref="A11:G11">
    <sortState ref="A12:G34">
      <sortCondition descending="1" ref="E11"/>
    </sortState>
  </autoFilter>
  <sortState ref="B11:E12">
    <sortCondition descending="1" ref="E11:E12"/>
  </sortState>
  <dataValidations count="1">
    <dataValidation allowBlank="1" showInputMessage="1" showErrorMessage="1" sqref="B16 F18:F26 E17:F17 F16"/>
  </dataValidations>
  <pageMargins left="0.70866141732283472" right="0.70866141732283472" top="0.74803149606299213" bottom="0.74803149606299213" header="0.31496062992125984" footer="0.31496062992125984"/>
  <pageSetup paperSize="9" scale="79" orientation="landscape" r:id="rId1"/>
  <rowBreaks count="1" manualBreakCount="1">
    <brk id="20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view="pageBreakPreview" topLeftCell="A41" zoomScaleNormal="100" zoomScaleSheetLayoutView="100" workbookViewId="0">
      <selection activeCell="A12" sqref="A12:A51"/>
    </sheetView>
  </sheetViews>
  <sheetFormatPr defaultRowHeight="15.75" x14ac:dyDescent="0.25"/>
  <cols>
    <col min="1" max="1" width="5.7109375" style="46" customWidth="1"/>
    <col min="2" max="2" width="37.5703125" style="46" customWidth="1"/>
    <col min="3" max="3" width="14.28515625" style="48" customWidth="1"/>
    <col min="4" max="4" width="62.85546875" style="46" customWidth="1"/>
    <col min="5" max="5" width="15" style="46" customWidth="1"/>
    <col min="6" max="6" width="12.85546875" style="46" customWidth="1"/>
    <col min="7" max="7" width="14.85546875" style="94" customWidth="1"/>
    <col min="8" max="8" width="14" customWidth="1"/>
  </cols>
  <sheetData>
    <row r="1" spans="1:19" x14ac:dyDescent="0.25">
      <c r="F1" s="46" t="s">
        <v>56</v>
      </c>
    </row>
    <row r="2" spans="1:19" x14ac:dyDescent="0.25">
      <c r="F2" s="46" t="s">
        <v>53</v>
      </c>
    </row>
    <row r="3" spans="1:19" x14ac:dyDescent="0.25">
      <c r="F3" s="46" t="s">
        <v>54</v>
      </c>
    </row>
    <row r="5" spans="1:19" x14ac:dyDescent="0.25">
      <c r="B5" s="96" t="s">
        <v>13</v>
      </c>
    </row>
    <row r="7" spans="1:19" ht="23.25" customHeight="1" x14ac:dyDescent="0.25">
      <c r="B7" s="88" t="s">
        <v>4</v>
      </c>
      <c r="C7" s="90" t="s">
        <v>8</v>
      </c>
      <c r="D7" s="146" t="s">
        <v>12</v>
      </c>
      <c r="E7" s="106" t="s">
        <v>23</v>
      </c>
      <c r="F7" s="47"/>
      <c r="H7" s="92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0" t="s">
        <v>11</v>
      </c>
      <c r="C8" s="97">
        <v>45932</v>
      </c>
      <c r="D8" s="89" t="s">
        <v>6</v>
      </c>
      <c r="E8" s="91">
        <v>30</v>
      </c>
      <c r="H8" s="92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0" t="s">
        <v>14</v>
      </c>
      <c r="C9" s="103" t="s">
        <v>36</v>
      </c>
      <c r="D9" s="89"/>
      <c r="E9" s="91"/>
      <c r="H9" s="92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9"/>
      <c r="E10" s="49"/>
      <c r="F10" s="50"/>
      <c r="H10" s="92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1" t="s">
        <v>5</v>
      </c>
      <c r="B11" s="51" t="s">
        <v>0</v>
      </c>
      <c r="C11" s="51" t="s">
        <v>1</v>
      </c>
      <c r="D11" s="51" t="s">
        <v>7</v>
      </c>
      <c r="E11" s="51" t="s">
        <v>2</v>
      </c>
      <c r="F11" s="101" t="s">
        <v>3</v>
      </c>
      <c r="G11" s="107" t="s">
        <v>9</v>
      </c>
      <c r="H11" s="93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42.75" customHeight="1" x14ac:dyDescent="0.25">
      <c r="A12" s="107">
        <v>1</v>
      </c>
      <c r="B12" s="140" t="s">
        <v>71</v>
      </c>
      <c r="C12" s="138" t="str">
        <f>INDEX([1]физика!$A:$A, MATCH(B12, [1]физика!$B:$B, 0))</f>
        <v>8б</v>
      </c>
      <c r="D12" s="104" t="s">
        <v>70</v>
      </c>
      <c r="E12" s="148">
        <v>30</v>
      </c>
      <c r="F12" s="109">
        <f>E12*100/30</f>
        <v>100</v>
      </c>
      <c r="G12" s="149" t="s">
        <v>22</v>
      </c>
      <c r="H12" s="43"/>
      <c r="I12" s="53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42.75" customHeight="1" x14ac:dyDescent="0.25">
      <c r="A13" s="95">
        <v>2</v>
      </c>
      <c r="B13" s="147" t="s">
        <v>196</v>
      </c>
      <c r="C13" s="136">
        <v>8</v>
      </c>
      <c r="D13" s="104" t="s">
        <v>197</v>
      </c>
      <c r="E13" s="95">
        <v>30</v>
      </c>
      <c r="F13" s="102">
        <f xml:space="preserve"> (E13*100)/30</f>
        <v>100</v>
      </c>
      <c r="G13" s="95" t="s">
        <v>22</v>
      </c>
      <c r="H13" s="43"/>
      <c r="I13" s="53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42.75" customHeight="1" x14ac:dyDescent="0.25">
      <c r="A14" s="138">
        <v>3</v>
      </c>
      <c r="B14" s="108" t="s">
        <v>72</v>
      </c>
      <c r="C14" s="138" t="str">
        <f>INDEX([1]физика!$A:$A, MATCH(B14, [1]физика!$B:$B, 0))</f>
        <v>8б</v>
      </c>
      <c r="D14" s="104" t="s">
        <v>70</v>
      </c>
      <c r="E14" s="148">
        <v>27</v>
      </c>
      <c r="F14" s="109">
        <f>E14*100/30</f>
        <v>90</v>
      </c>
      <c r="G14" s="138" t="s">
        <v>51</v>
      </c>
      <c r="H14" s="43"/>
      <c r="I14" s="53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s="43" customFormat="1" ht="42.75" customHeight="1" x14ac:dyDescent="0.25">
      <c r="A15" s="107">
        <v>4</v>
      </c>
      <c r="B15" s="144" t="s">
        <v>35</v>
      </c>
      <c r="C15" s="134" t="s">
        <v>34</v>
      </c>
      <c r="D15" s="104" t="s">
        <v>15</v>
      </c>
      <c r="E15" s="121">
        <v>25</v>
      </c>
      <c r="F15" s="125">
        <f xml:space="preserve"> (E15*100)/30</f>
        <v>83.333333333333329</v>
      </c>
      <c r="G15" s="121" t="s">
        <v>22</v>
      </c>
    </row>
    <row r="16" spans="1:19" s="43" customFormat="1" ht="42.75" customHeight="1" x14ac:dyDescent="0.25">
      <c r="A16" s="95">
        <v>5</v>
      </c>
      <c r="B16" s="113" t="s">
        <v>73</v>
      </c>
      <c r="C16" s="117" t="str">
        <f>INDEX([1]физика!$A:$A, MATCH(B16, [1]физика!$B:$B, 0))</f>
        <v>8б</v>
      </c>
      <c r="D16" s="104" t="s">
        <v>70</v>
      </c>
      <c r="E16" s="114">
        <v>25</v>
      </c>
      <c r="F16" s="118">
        <f>E16*100/30</f>
        <v>83.333333333333329</v>
      </c>
      <c r="G16" s="117" t="s">
        <v>51</v>
      </c>
    </row>
    <row r="17" spans="1:7" s="43" customFormat="1" ht="42.75" customHeight="1" x14ac:dyDescent="0.25">
      <c r="A17" s="138">
        <v>6</v>
      </c>
      <c r="B17" s="115" t="s">
        <v>107</v>
      </c>
      <c r="C17" s="121" t="s">
        <v>108</v>
      </c>
      <c r="D17" s="104" t="s">
        <v>109</v>
      </c>
      <c r="E17" s="116">
        <v>24</v>
      </c>
      <c r="F17" s="118">
        <f>E17*100/30</f>
        <v>80</v>
      </c>
      <c r="G17" s="121" t="s">
        <v>22</v>
      </c>
    </row>
    <row r="18" spans="1:7" s="43" customFormat="1" ht="42.75" customHeight="1" x14ac:dyDescent="0.25">
      <c r="A18" s="107">
        <v>7</v>
      </c>
      <c r="B18" s="145" t="s">
        <v>121</v>
      </c>
      <c r="C18" s="124" t="s">
        <v>34</v>
      </c>
      <c r="D18" s="104" t="str">
        <f>'[3]7 класс'!$D$11</f>
        <v>Муниципальное автономное общеобразовательное учреждение города Нягани "Средняя общеобразовательная школа №2"</v>
      </c>
      <c r="E18" s="121">
        <v>23</v>
      </c>
      <c r="F18" s="125">
        <f xml:space="preserve"> (E18*100)/30</f>
        <v>76.666666666666671</v>
      </c>
      <c r="G18" s="121" t="s">
        <v>22</v>
      </c>
    </row>
    <row r="19" spans="1:7" s="43" customFormat="1" ht="42.75" customHeight="1" x14ac:dyDescent="0.25">
      <c r="A19" s="95">
        <v>8</v>
      </c>
      <c r="B19" s="115" t="s">
        <v>198</v>
      </c>
      <c r="C19" s="124">
        <v>8</v>
      </c>
      <c r="D19" s="104" t="s">
        <v>197</v>
      </c>
      <c r="E19" s="121">
        <v>23</v>
      </c>
      <c r="F19" s="125">
        <f xml:space="preserve"> (E19*100)/30</f>
        <v>76.666666666666671</v>
      </c>
      <c r="G19" s="121" t="s">
        <v>120</v>
      </c>
    </row>
    <row r="20" spans="1:7" s="43" customFormat="1" ht="42.75" customHeight="1" x14ac:dyDescent="0.25">
      <c r="A20" s="138">
        <v>9</v>
      </c>
      <c r="B20" s="144" t="s">
        <v>33</v>
      </c>
      <c r="C20" s="134" t="s">
        <v>34</v>
      </c>
      <c r="D20" s="104" t="s">
        <v>15</v>
      </c>
      <c r="E20" s="121">
        <v>22</v>
      </c>
      <c r="F20" s="125">
        <f xml:space="preserve"> (E20*100)/30</f>
        <v>73.333333333333329</v>
      </c>
      <c r="G20" s="121" t="s">
        <v>51</v>
      </c>
    </row>
    <row r="21" spans="1:7" s="43" customFormat="1" ht="42.75" customHeight="1" x14ac:dyDescent="0.25">
      <c r="A21" s="107">
        <v>10</v>
      </c>
      <c r="B21" s="115" t="s">
        <v>110</v>
      </c>
      <c r="C21" s="121" t="s">
        <v>111</v>
      </c>
      <c r="D21" s="104" t="s">
        <v>109</v>
      </c>
      <c r="E21" s="116">
        <v>20</v>
      </c>
      <c r="F21" s="118">
        <f>E21*100/30</f>
        <v>66.666666666666671</v>
      </c>
      <c r="G21" s="119" t="s">
        <v>51</v>
      </c>
    </row>
    <row r="22" spans="1:7" s="43" customFormat="1" ht="42.75" customHeight="1" x14ac:dyDescent="0.25">
      <c r="A22" s="95">
        <v>11</v>
      </c>
      <c r="B22" s="115" t="s">
        <v>199</v>
      </c>
      <c r="C22" s="124">
        <v>8</v>
      </c>
      <c r="D22" s="104" t="s">
        <v>197</v>
      </c>
      <c r="E22" s="121">
        <v>20</v>
      </c>
      <c r="F22" s="125">
        <f xml:space="preserve"> (E22*100)/30</f>
        <v>66.666666666666671</v>
      </c>
      <c r="G22" s="121" t="s">
        <v>120</v>
      </c>
    </row>
    <row r="23" spans="1:7" s="43" customFormat="1" ht="42.75" customHeight="1" x14ac:dyDescent="0.25">
      <c r="A23" s="138">
        <v>12</v>
      </c>
      <c r="B23" s="113" t="s">
        <v>74</v>
      </c>
      <c r="C23" s="117" t="str">
        <f>INDEX([1]физика!$A:$A, MATCH(B23, [1]физика!$B:$B, 0))</f>
        <v>8д</v>
      </c>
      <c r="D23" s="123" t="s">
        <v>70</v>
      </c>
      <c r="E23" s="114">
        <v>18</v>
      </c>
      <c r="F23" s="118">
        <f>E23*100/30</f>
        <v>60</v>
      </c>
      <c r="G23" s="117" t="s">
        <v>10</v>
      </c>
    </row>
    <row r="24" spans="1:7" s="43" customFormat="1" ht="42.75" customHeight="1" x14ac:dyDescent="0.25">
      <c r="A24" s="107">
        <v>13</v>
      </c>
      <c r="B24" s="113" t="s">
        <v>75</v>
      </c>
      <c r="C24" s="117" t="str">
        <f>INDEX([1]физика!$A:$A, MATCH(B24, [1]физика!$B:$B, 0))</f>
        <v>8г</v>
      </c>
      <c r="D24" s="123" t="s">
        <v>70</v>
      </c>
      <c r="E24" s="114">
        <v>18</v>
      </c>
      <c r="F24" s="118">
        <f>E24*100/30</f>
        <v>60</v>
      </c>
      <c r="G24" s="117" t="s">
        <v>10</v>
      </c>
    </row>
    <row r="25" spans="1:7" s="43" customFormat="1" ht="42.75" customHeight="1" x14ac:dyDescent="0.25">
      <c r="A25" s="95">
        <v>14</v>
      </c>
      <c r="B25" s="113" t="s">
        <v>76</v>
      </c>
      <c r="C25" s="117" t="str">
        <f>INDEX([1]физика!$A:$A, MATCH(B25, [1]физика!$B:$B, 0))</f>
        <v>8д</v>
      </c>
      <c r="D25" s="123" t="s">
        <v>70</v>
      </c>
      <c r="E25" s="114">
        <v>16</v>
      </c>
      <c r="F25" s="118">
        <f>E25*100/30</f>
        <v>53.333333333333336</v>
      </c>
      <c r="G25" s="117" t="s">
        <v>10</v>
      </c>
    </row>
    <row r="26" spans="1:7" s="43" customFormat="1" ht="42.75" customHeight="1" x14ac:dyDescent="0.25">
      <c r="A26" s="138">
        <v>15</v>
      </c>
      <c r="B26" s="115" t="s">
        <v>200</v>
      </c>
      <c r="C26" s="124">
        <v>8</v>
      </c>
      <c r="D26" s="123" t="s">
        <v>197</v>
      </c>
      <c r="E26" s="121">
        <v>16</v>
      </c>
      <c r="F26" s="125">
        <f xml:space="preserve"> (E26*100)/30</f>
        <v>53.333333333333336</v>
      </c>
      <c r="G26" s="121" t="s">
        <v>10</v>
      </c>
    </row>
    <row r="27" spans="1:7" s="43" customFormat="1" ht="42.75" customHeight="1" x14ac:dyDescent="0.25">
      <c r="A27" s="107">
        <v>16</v>
      </c>
      <c r="B27" s="115" t="s">
        <v>201</v>
      </c>
      <c r="C27" s="124">
        <v>8</v>
      </c>
      <c r="D27" s="123" t="s">
        <v>197</v>
      </c>
      <c r="E27" s="121">
        <v>16</v>
      </c>
      <c r="F27" s="125">
        <f xml:space="preserve"> (E27*100)/30</f>
        <v>53.333333333333336</v>
      </c>
      <c r="G27" s="121" t="s">
        <v>10</v>
      </c>
    </row>
    <row r="28" spans="1:7" s="43" customFormat="1" ht="42.75" customHeight="1" x14ac:dyDescent="0.25">
      <c r="A28" s="95">
        <v>17</v>
      </c>
      <c r="B28" s="115" t="s">
        <v>202</v>
      </c>
      <c r="C28" s="124">
        <v>8</v>
      </c>
      <c r="D28" s="123" t="s">
        <v>197</v>
      </c>
      <c r="E28" s="121">
        <v>16</v>
      </c>
      <c r="F28" s="125">
        <f xml:space="preserve"> (E28*100)/30</f>
        <v>53.333333333333336</v>
      </c>
      <c r="G28" s="121" t="s">
        <v>10</v>
      </c>
    </row>
    <row r="29" spans="1:7" s="43" customFormat="1" ht="42.75" customHeight="1" x14ac:dyDescent="0.25">
      <c r="A29" s="138">
        <v>18</v>
      </c>
      <c r="B29" s="115" t="s">
        <v>203</v>
      </c>
      <c r="C29" s="124">
        <v>8</v>
      </c>
      <c r="D29" s="123" t="s">
        <v>197</v>
      </c>
      <c r="E29" s="121">
        <v>15</v>
      </c>
      <c r="F29" s="125">
        <f xml:space="preserve"> (E29*100)/30</f>
        <v>50</v>
      </c>
      <c r="G29" s="121" t="s">
        <v>10</v>
      </c>
    </row>
    <row r="30" spans="1:7" s="43" customFormat="1" ht="42.75" customHeight="1" x14ac:dyDescent="0.25">
      <c r="A30" s="107">
        <v>19</v>
      </c>
      <c r="B30" s="143" t="s">
        <v>150</v>
      </c>
      <c r="C30" s="117" t="s">
        <v>108</v>
      </c>
      <c r="D30" s="123" t="s">
        <v>143</v>
      </c>
      <c r="E30" s="117">
        <v>14</v>
      </c>
      <c r="F30" s="125">
        <f xml:space="preserve"> (E30*100)/30</f>
        <v>46.666666666666664</v>
      </c>
      <c r="G30" s="121" t="s">
        <v>10</v>
      </c>
    </row>
    <row r="31" spans="1:7" s="43" customFormat="1" ht="42.75" customHeight="1" x14ac:dyDescent="0.25">
      <c r="A31" s="95">
        <v>20</v>
      </c>
      <c r="B31" s="145" t="s">
        <v>122</v>
      </c>
      <c r="C31" s="124" t="s">
        <v>111</v>
      </c>
      <c r="D31" s="123" t="str">
        <f>'[3]7 класс'!$D$11</f>
        <v>Муниципальное автономное общеобразовательное учреждение города Нягани "Средняя общеобразовательная школа №2"</v>
      </c>
      <c r="E31" s="121">
        <v>13</v>
      </c>
      <c r="F31" s="125">
        <f xml:space="preserve"> (E31*100)/30</f>
        <v>43.333333333333336</v>
      </c>
      <c r="G31" s="121" t="s">
        <v>10</v>
      </c>
    </row>
    <row r="32" spans="1:7" s="43" customFormat="1" ht="42.75" customHeight="1" x14ac:dyDescent="0.25">
      <c r="A32" s="138">
        <v>21</v>
      </c>
      <c r="B32" s="115" t="s">
        <v>204</v>
      </c>
      <c r="C32" s="124">
        <v>8</v>
      </c>
      <c r="D32" s="123" t="s">
        <v>197</v>
      </c>
      <c r="E32" s="121">
        <v>13</v>
      </c>
      <c r="F32" s="125">
        <f xml:space="preserve"> (E32*100)/30</f>
        <v>43.333333333333336</v>
      </c>
      <c r="G32" s="121" t="s">
        <v>10</v>
      </c>
    </row>
    <row r="33" spans="1:7" s="43" customFormat="1" ht="42.75" customHeight="1" x14ac:dyDescent="0.25">
      <c r="A33" s="107">
        <v>22</v>
      </c>
      <c r="B33" s="115" t="s">
        <v>205</v>
      </c>
      <c r="C33" s="124">
        <v>8</v>
      </c>
      <c r="D33" s="123" t="s">
        <v>197</v>
      </c>
      <c r="E33" s="121">
        <v>13</v>
      </c>
      <c r="F33" s="125">
        <f xml:space="preserve"> (E33*100)/30</f>
        <v>43.333333333333336</v>
      </c>
      <c r="G33" s="121" t="s">
        <v>10</v>
      </c>
    </row>
    <row r="34" spans="1:7" s="43" customFormat="1" ht="42.75" customHeight="1" x14ac:dyDescent="0.25">
      <c r="A34" s="95">
        <v>23</v>
      </c>
      <c r="B34" s="143" t="s">
        <v>151</v>
      </c>
      <c r="C34" s="117" t="s">
        <v>32</v>
      </c>
      <c r="D34" s="123" t="s">
        <v>143</v>
      </c>
      <c r="E34" s="117">
        <v>12</v>
      </c>
      <c r="F34" s="125">
        <f xml:space="preserve"> (E34*100)/30</f>
        <v>40</v>
      </c>
      <c r="G34" s="121" t="s">
        <v>10</v>
      </c>
    </row>
    <row r="35" spans="1:7" s="43" customFormat="1" ht="42.75" customHeight="1" x14ac:dyDescent="0.25">
      <c r="A35" s="138">
        <v>24</v>
      </c>
      <c r="B35" s="143" t="s">
        <v>152</v>
      </c>
      <c r="C35" s="127" t="s">
        <v>34</v>
      </c>
      <c r="D35" s="123" t="s">
        <v>143</v>
      </c>
      <c r="E35" s="123">
        <v>12</v>
      </c>
      <c r="F35" s="125">
        <f xml:space="preserve"> (E35*100)/30</f>
        <v>40</v>
      </c>
      <c r="G35" s="121" t="s">
        <v>10</v>
      </c>
    </row>
    <row r="36" spans="1:7" s="43" customFormat="1" ht="42.75" customHeight="1" x14ac:dyDescent="0.25">
      <c r="A36" s="107">
        <v>25</v>
      </c>
      <c r="B36" s="115" t="s">
        <v>206</v>
      </c>
      <c r="C36" s="124">
        <v>8</v>
      </c>
      <c r="D36" s="123" t="s">
        <v>197</v>
      </c>
      <c r="E36" s="121">
        <v>12</v>
      </c>
      <c r="F36" s="125">
        <f xml:space="preserve"> (E36*100)/30</f>
        <v>40</v>
      </c>
      <c r="G36" s="121" t="s">
        <v>10</v>
      </c>
    </row>
    <row r="37" spans="1:7" s="43" customFormat="1" ht="42.75" customHeight="1" x14ac:dyDescent="0.25">
      <c r="A37" s="95">
        <v>26</v>
      </c>
      <c r="B37" s="143" t="s">
        <v>153</v>
      </c>
      <c r="C37" s="124" t="s">
        <v>108</v>
      </c>
      <c r="D37" s="123" t="s">
        <v>143</v>
      </c>
      <c r="E37" s="121">
        <v>11</v>
      </c>
      <c r="F37" s="125">
        <f xml:space="preserve"> (E37*100)/30</f>
        <v>36.666666666666664</v>
      </c>
      <c r="G37" s="121" t="s">
        <v>10</v>
      </c>
    </row>
    <row r="38" spans="1:7" ht="42.75" customHeight="1" x14ac:dyDescent="0.25">
      <c r="A38" s="138">
        <v>27</v>
      </c>
      <c r="B38" s="143" t="s">
        <v>154</v>
      </c>
      <c r="C38" s="117" t="s">
        <v>34</v>
      </c>
      <c r="D38" s="123" t="s">
        <v>143</v>
      </c>
      <c r="E38" s="126">
        <v>11</v>
      </c>
      <c r="F38" s="125">
        <f xml:space="preserve"> (E38*100)/30</f>
        <v>36.666666666666664</v>
      </c>
      <c r="G38" s="121" t="s">
        <v>10</v>
      </c>
    </row>
    <row r="39" spans="1:7" ht="42.75" customHeight="1" x14ac:dyDescent="0.25">
      <c r="A39" s="107">
        <v>28</v>
      </c>
      <c r="B39" s="145" t="s">
        <v>77</v>
      </c>
      <c r="C39" s="117" t="str">
        <f>INDEX([1]физика!$A:$A, MATCH(B39, [1]физика!$B:$B, 0))</f>
        <v>8д</v>
      </c>
      <c r="D39" s="123" t="s">
        <v>70</v>
      </c>
      <c r="E39" s="114">
        <v>10</v>
      </c>
      <c r="F39" s="118">
        <f>E39*100/30</f>
        <v>33.333333333333336</v>
      </c>
      <c r="G39" s="117" t="s">
        <v>10</v>
      </c>
    </row>
    <row r="40" spans="1:7" ht="42.75" customHeight="1" x14ac:dyDescent="0.25">
      <c r="A40" s="95">
        <v>29</v>
      </c>
      <c r="B40" s="113" t="s">
        <v>78</v>
      </c>
      <c r="C40" s="117" t="str">
        <f>INDEX([1]физика!$A:$A, MATCH(B40, [1]физика!$B:$B, 0))</f>
        <v>8б</v>
      </c>
      <c r="D40" s="123" t="s">
        <v>70</v>
      </c>
      <c r="E40" s="114">
        <v>10</v>
      </c>
      <c r="F40" s="118">
        <f>E40*100/30</f>
        <v>33.333333333333336</v>
      </c>
      <c r="G40" s="117" t="s">
        <v>10</v>
      </c>
    </row>
    <row r="41" spans="1:7" ht="42.75" customHeight="1" x14ac:dyDescent="0.25">
      <c r="A41" s="138">
        <v>30</v>
      </c>
      <c r="B41" s="115" t="s">
        <v>207</v>
      </c>
      <c r="C41" s="124">
        <v>8</v>
      </c>
      <c r="D41" s="123" t="s">
        <v>197</v>
      </c>
      <c r="E41" s="121">
        <v>10</v>
      </c>
      <c r="F41" s="125">
        <f xml:space="preserve"> (E41*100)/30</f>
        <v>33.333333333333336</v>
      </c>
      <c r="G41" s="121" t="s">
        <v>10</v>
      </c>
    </row>
    <row r="42" spans="1:7" ht="42.75" customHeight="1" x14ac:dyDescent="0.25">
      <c r="A42" s="107">
        <v>31</v>
      </c>
      <c r="B42" s="115" t="s">
        <v>112</v>
      </c>
      <c r="C42" s="121" t="s">
        <v>111</v>
      </c>
      <c r="D42" s="123" t="s">
        <v>109</v>
      </c>
      <c r="E42" s="116">
        <v>9</v>
      </c>
      <c r="F42" s="118">
        <f>E42*100/30</f>
        <v>30</v>
      </c>
      <c r="G42" s="119" t="s">
        <v>10</v>
      </c>
    </row>
    <row r="43" spans="1:7" ht="42.75" customHeight="1" x14ac:dyDescent="0.25">
      <c r="A43" s="95">
        <v>32</v>
      </c>
      <c r="B43" s="144" t="s">
        <v>31</v>
      </c>
      <c r="C43" s="134" t="s">
        <v>32</v>
      </c>
      <c r="D43" s="123" t="s">
        <v>15</v>
      </c>
      <c r="E43" s="121">
        <v>7</v>
      </c>
      <c r="F43" s="125">
        <f xml:space="preserve"> (E43*100)/30</f>
        <v>23.333333333333332</v>
      </c>
      <c r="G43" s="121" t="s">
        <v>10</v>
      </c>
    </row>
    <row r="44" spans="1:7" ht="42.75" customHeight="1" x14ac:dyDescent="0.25">
      <c r="A44" s="138">
        <v>33</v>
      </c>
      <c r="B44" s="113" t="s">
        <v>79</v>
      </c>
      <c r="C44" s="117" t="str">
        <f>INDEX([1]физика!$A:$A, MATCH(B44, [1]физика!$B:$B, 0))</f>
        <v>8а</v>
      </c>
      <c r="D44" s="123" t="s">
        <v>70</v>
      </c>
      <c r="E44" s="114">
        <v>7</v>
      </c>
      <c r="F44" s="118">
        <f>E44*100/30</f>
        <v>23.333333333333332</v>
      </c>
      <c r="G44" s="117" t="s">
        <v>10</v>
      </c>
    </row>
    <row r="45" spans="1:7" ht="42.75" customHeight="1" x14ac:dyDescent="0.25">
      <c r="A45" s="107">
        <v>34</v>
      </c>
      <c r="B45" s="115" t="s">
        <v>113</v>
      </c>
      <c r="C45" s="121" t="s">
        <v>34</v>
      </c>
      <c r="D45" s="123" t="s">
        <v>109</v>
      </c>
      <c r="E45" s="116">
        <v>7</v>
      </c>
      <c r="F45" s="118">
        <f>E45*100/30</f>
        <v>23.333333333333332</v>
      </c>
      <c r="G45" s="119" t="s">
        <v>10</v>
      </c>
    </row>
    <row r="46" spans="1:7" ht="42.75" customHeight="1" x14ac:dyDescent="0.25">
      <c r="A46" s="95">
        <v>35</v>
      </c>
      <c r="B46" s="115" t="s">
        <v>208</v>
      </c>
      <c r="C46" s="124">
        <v>8</v>
      </c>
      <c r="D46" s="123" t="s">
        <v>197</v>
      </c>
      <c r="E46" s="121">
        <v>7</v>
      </c>
      <c r="F46" s="125">
        <f xml:space="preserve"> (E46*100)/30</f>
        <v>23.333333333333332</v>
      </c>
      <c r="G46" s="121" t="s">
        <v>10</v>
      </c>
    </row>
    <row r="47" spans="1:7" ht="42.75" customHeight="1" x14ac:dyDescent="0.25">
      <c r="A47" s="138">
        <v>36</v>
      </c>
      <c r="B47" s="115" t="s">
        <v>209</v>
      </c>
      <c r="C47" s="124">
        <v>8</v>
      </c>
      <c r="D47" s="123" t="s">
        <v>197</v>
      </c>
      <c r="E47" s="121">
        <v>7</v>
      </c>
      <c r="F47" s="125">
        <f xml:space="preserve"> (E47*100)/30</f>
        <v>23.333333333333332</v>
      </c>
      <c r="G47" s="121" t="s">
        <v>10</v>
      </c>
    </row>
    <row r="48" spans="1:7" ht="42.75" customHeight="1" x14ac:dyDescent="0.25">
      <c r="A48" s="107">
        <v>37</v>
      </c>
      <c r="B48" s="143" t="s">
        <v>155</v>
      </c>
      <c r="C48" s="124" t="s">
        <v>32</v>
      </c>
      <c r="D48" s="123" t="s">
        <v>143</v>
      </c>
      <c r="E48" s="121">
        <v>6</v>
      </c>
      <c r="F48" s="125">
        <f xml:space="preserve"> (E48*100)/30</f>
        <v>20</v>
      </c>
      <c r="G48" s="121" t="s">
        <v>10</v>
      </c>
    </row>
    <row r="49" spans="1:7" ht="42.75" customHeight="1" x14ac:dyDescent="0.25">
      <c r="A49" s="95">
        <v>38</v>
      </c>
      <c r="B49" s="115" t="s">
        <v>210</v>
      </c>
      <c r="C49" s="124">
        <v>8</v>
      </c>
      <c r="D49" s="123" t="s">
        <v>197</v>
      </c>
      <c r="E49" s="121">
        <v>6</v>
      </c>
      <c r="F49" s="125">
        <f xml:space="preserve"> (E49*100)/30</f>
        <v>20</v>
      </c>
      <c r="G49" s="121" t="s">
        <v>10</v>
      </c>
    </row>
    <row r="50" spans="1:7" ht="42.75" customHeight="1" x14ac:dyDescent="0.25">
      <c r="A50" s="138">
        <v>39</v>
      </c>
      <c r="B50" s="143" t="s">
        <v>156</v>
      </c>
      <c r="C50" s="128" t="s">
        <v>157</v>
      </c>
      <c r="D50" s="123" t="s">
        <v>143</v>
      </c>
      <c r="E50" s="128">
        <v>5</v>
      </c>
      <c r="F50" s="125">
        <f xml:space="preserve"> (E50*100)/30</f>
        <v>16.666666666666668</v>
      </c>
      <c r="G50" s="121" t="s">
        <v>10</v>
      </c>
    </row>
    <row r="51" spans="1:7" ht="42.75" customHeight="1" x14ac:dyDescent="0.25">
      <c r="A51" s="107">
        <v>40</v>
      </c>
      <c r="B51" s="115" t="s">
        <v>211</v>
      </c>
      <c r="C51" s="124">
        <v>8</v>
      </c>
      <c r="D51" s="123" t="s">
        <v>197</v>
      </c>
      <c r="E51" s="121">
        <v>4</v>
      </c>
      <c r="F51" s="125">
        <f xml:space="preserve"> (E51*100)/30</f>
        <v>13.333333333333334</v>
      </c>
      <c r="G51" s="121" t="s">
        <v>10</v>
      </c>
    </row>
    <row r="52" spans="1:7" ht="42.75" customHeight="1" x14ac:dyDescent="0.25"/>
  </sheetData>
  <autoFilter ref="A11:G52">
    <sortState ref="A12:G56">
      <sortCondition descending="1" ref="E11"/>
    </sortState>
  </autoFilter>
  <sortState ref="B11:G13">
    <sortCondition descending="1" ref="F11:F13"/>
  </sortState>
  <dataValidations count="1">
    <dataValidation allowBlank="1" showInputMessage="1" showErrorMessage="1" sqref="B15 E16 F15:F26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view="pageBreakPreview" topLeftCell="A38" zoomScaleNormal="100" zoomScaleSheetLayoutView="100" workbookViewId="0">
      <selection activeCell="A12" sqref="A12:A49"/>
    </sheetView>
  </sheetViews>
  <sheetFormatPr defaultRowHeight="15.75" x14ac:dyDescent="0.25"/>
  <cols>
    <col min="1" max="1" width="5.7109375" style="46" customWidth="1"/>
    <col min="2" max="2" width="37.140625" style="46" customWidth="1"/>
    <col min="3" max="3" width="14.28515625" style="48" customWidth="1"/>
    <col min="4" max="4" width="62.85546875" style="46" customWidth="1"/>
    <col min="5" max="5" width="15" style="46" customWidth="1"/>
    <col min="6" max="6" width="12.85546875" style="46" customWidth="1"/>
    <col min="7" max="7" width="14.85546875" style="94" customWidth="1"/>
    <col min="8" max="8" width="14" customWidth="1"/>
  </cols>
  <sheetData>
    <row r="1" spans="1:17" x14ac:dyDescent="0.25">
      <c r="F1" s="46" t="s">
        <v>57</v>
      </c>
    </row>
    <row r="2" spans="1:17" x14ac:dyDescent="0.25">
      <c r="F2" s="46" t="s">
        <v>53</v>
      </c>
    </row>
    <row r="3" spans="1:17" x14ac:dyDescent="0.25">
      <c r="F3" s="46" t="s">
        <v>54</v>
      </c>
    </row>
    <row r="5" spans="1:17" x14ac:dyDescent="0.25">
      <c r="B5" s="96" t="s">
        <v>13</v>
      </c>
    </row>
    <row r="7" spans="1:17" ht="23.25" customHeight="1" x14ac:dyDescent="0.25">
      <c r="B7" s="88" t="s">
        <v>4</v>
      </c>
      <c r="C7" s="90" t="s">
        <v>8</v>
      </c>
      <c r="D7" s="146" t="s">
        <v>12</v>
      </c>
      <c r="E7" s="106" t="s">
        <v>23</v>
      </c>
      <c r="F7" s="47"/>
      <c r="H7" s="92"/>
      <c r="I7" s="42"/>
      <c r="J7" s="42"/>
      <c r="K7" s="42"/>
      <c r="L7" s="42"/>
      <c r="M7" s="42"/>
      <c r="N7" s="42"/>
      <c r="O7" s="42"/>
      <c r="P7" s="42"/>
      <c r="Q7" s="42"/>
    </row>
    <row r="8" spans="1:17" x14ac:dyDescent="0.25">
      <c r="B8" s="50" t="s">
        <v>11</v>
      </c>
      <c r="C8" s="97">
        <v>45932</v>
      </c>
      <c r="D8" s="89" t="s">
        <v>6</v>
      </c>
      <c r="E8" s="91">
        <v>30</v>
      </c>
      <c r="H8" s="92"/>
      <c r="I8" s="42"/>
      <c r="J8" s="42"/>
      <c r="K8" s="42"/>
      <c r="L8" s="42"/>
      <c r="M8" s="42"/>
      <c r="N8" s="42"/>
      <c r="O8" s="42"/>
      <c r="P8" s="42"/>
      <c r="Q8" s="42"/>
    </row>
    <row r="9" spans="1:17" x14ac:dyDescent="0.25">
      <c r="B9" s="50" t="s">
        <v>14</v>
      </c>
      <c r="C9" s="103" t="s">
        <v>38</v>
      </c>
      <c r="D9" s="89"/>
      <c r="E9" s="91"/>
      <c r="H9" s="92"/>
      <c r="I9" s="42"/>
      <c r="J9" s="42"/>
      <c r="K9" s="42"/>
      <c r="L9" s="42"/>
      <c r="M9" s="42"/>
      <c r="N9" s="42"/>
      <c r="O9" s="42"/>
      <c r="P9" s="42"/>
      <c r="Q9" s="42"/>
    </row>
    <row r="10" spans="1:17" x14ac:dyDescent="0.25">
      <c r="D10" s="49"/>
      <c r="E10" s="49"/>
      <c r="F10" s="50"/>
      <c r="H10" s="92"/>
      <c r="I10" s="42"/>
      <c r="J10" s="42"/>
      <c r="K10" s="42"/>
      <c r="L10" s="42"/>
      <c r="M10" s="42"/>
      <c r="N10" s="42"/>
      <c r="O10" s="42"/>
      <c r="P10" s="42"/>
      <c r="Q10" s="42"/>
    </row>
    <row r="11" spans="1:17" ht="78.75" x14ac:dyDescent="0.25">
      <c r="A11" s="51" t="s">
        <v>5</v>
      </c>
      <c r="B11" s="51" t="s">
        <v>0</v>
      </c>
      <c r="C11" s="51" t="s">
        <v>1</v>
      </c>
      <c r="D11" s="51" t="s">
        <v>7</v>
      </c>
      <c r="E11" s="100" t="s">
        <v>2</v>
      </c>
      <c r="F11" s="101" t="s">
        <v>3</v>
      </c>
      <c r="G11" s="107" t="s">
        <v>9</v>
      </c>
      <c r="H11" s="93"/>
      <c r="I11" s="42"/>
      <c r="J11" s="42"/>
      <c r="K11" s="42"/>
      <c r="L11" s="42"/>
      <c r="M11" s="42"/>
      <c r="N11" s="42"/>
      <c r="O11" s="42"/>
      <c r="P11" s="42"/>
      <c r="Q11" s="42"/>
    </row>
    <row r="12" spans="1:17" s="46" customFormat="1" ht="42" customHeight="1" x14ac:dyDescent="0.25">
      <c r="A12" s="83">
        <v>1</v>
      </c>
      <c r="B12" s="147" t="s">
        <v>80</v>
      </c>
      <c r="C12" s="111" t="str">
        <f>INDEX([1]физика!$A:$A, MATCH(B12, [1]физика!$B:$B, 0))</f>
        <v>9б</v>
      </c>
      <c r="D12" s="35" t="s">
        <v>70</v>
      </c>
      <c r="E12" s="148">
        <v>30</v>
      </c>
      <c r="F12" s="109">
        <f>E12*100/30</f>
        <v>100</v>
      </c>
      <c r="G12" s="95" t="s">
        <v>22</v>
      </c>
      <c r="H12" s="150"/>
      <c r="I12" s="53"/>
    </row>
    <row r="13" spans="1:17" s="46" customFormat="1" ht="42" customHeight="1" x14ac:dyDescent="0.25">
      <c r="A13" s="19">
        <v>2</v>
      </c>
      <c r="B13" s="141" t="s">
        <v>158</v>
      </c>
      <c r="C13" s="138" t="s">
        <v>16</v>
      </c>
      <c r="D13" s="35" t="s">
        <v>143</v>
      </c>
      <c r="E13" s="138">
        <v>27</v>
      </c>
      <c r="F13" s="118">
        <f>E13*100/30</f>
        <v>90</v>
      </c>
      <c r="G13" s="121" t="s">
        <v>22</v>
      </c>
    </row>
    <row r="14" spans="1:17" s="46" customFormat="1" ht="42" customHeight="1" x14ac:dyDescent="0.25">
      <c r="A14" s="83">
        <v>3</v>
      </c>
      <c r="B14" s="147" t="s">
        <v>81</v>
      </c>
      <c r="C14" s="111" t="str">
        <f>INDEX([1]физика!$A:$A, MATCH(B14, [1]физика!$B:$B, 0))</f>
        <v>9б</v>
      </c>
      <c r="D14" s="35" t="s">
        <v>70</v>
      </c>
      <c r="E14" s="148">
        <v>25</v>
      </c>
      <c r="F14" s="118">
        <f>E14*100/30</f>
        <v>83.333333333333329</v>
      </c>
      <c r="G14" s="121" t="s">
        <v>51</v>
      </c>
    </row>
    <row r="15" spans="1:17" s="150" customFormat="1" ht="42" customHeight="1" x14ac:dyDescent="0.25">
      <c r="A15" s="83">
        <v>4</v>
      </c>
      <c r="B15" s="115" t="s">
        <v>82</v>
      </c>
      <c r="C15" s="116" t="str">
        <f>INDEX([1]физика!$A:$A, MATCH(B15, [1]физика!$B:$B, 0))</f>
        <v>9в</v>
      </c>
      <c r="D15" s="104" t="s">
        <v>70</v>
      </c>
      <c r="E15" s="114">
        <v>21</v>
      </c>
      <c r="F15" s="118">
        <f>E15*100/30</f>
        <v>70</v>
      </c>
      <c r="G15" s="121" t="s">
        <v>51</v>
      </c>
    </row>
    <row r="16" spans="1:17" s="150" customFormat="1" ht="42" customHeight="1" x14ac:dyDescent="0.25">
      <c r="A16" s="19">
        <v>5</v>
      </c>
      <c r="B16" s="115" t="s">
        <v>212</v>
      </c>
      <c r="C16" s="124">
        <v>9</v>
      </c>
      <c r="D16" s="104" t="s">
        <v>197</v>
      </c>
      <c r="E16" s="121">
        <v>21</v>
      </c>
      <c r="F16" s="125">
        <f xml:space="preserve"> (E16*100)/30</f>
        <v>70</v>
      </c>
      <c r="G16" s="121" t="s">
        <v>22</v>
      </c>
    </row>
    <row r="17" spans="1:7" s="150" customFormat="1" ht="42" customHeight="1" x14ac:dyDescent="0.25">
      <c r="A17" s="83">
        <v>6</v>
      </c>
      <c r="B17" s="115" t="s">
        <v>83</v>
      </c>
      <c r="C17" s="116" t="str">
        <f>INDEX([1]физика!$A:$A, MATCH(B17, [1]физика!$B:$B, 0))</f>
        <v>9б</v>
      </c>
      <c r="D17" s="104" t="s">
        <v>70</v>
      </c>
      <c r="E17" s="114">
        <v>20</v>
      </c>
      <c r="F17" s="118">
        <f>E17*100/30</f>
        <v>66.666666666666671</v>
      </c>
      <c r="G17" s="121" t="s">
        <v>10</v>
      </c>
    </row>
    <row r="18" spans="1:7" s="150" customFormat="1" ht="42" customHeight="1" x14ac:dyDescent="0.25">
      <c r="A18" s="83">
        <v>7</v>
      </c>
      <c r="B18" s="143" t="s">
        <v>159</v>
      </c>
      <c r="C18" s="128" t="s">
        <v>91</v>
      </c>
      <c r="D18" s="104" t="s">
        <v>143</v>
      </c>
      <c r="E18" s="128">
        <v>20</v>
      </c>
      <c r="F18" s="118">
        <f>E18*100/30</f>
        <v>66.666666666666671</v>
      </c>
      <c r="G18" s="121" t="s">
        <v>51</v>
      </c>
    </row>
    <row r="19" spans="1:7" s="150" customFormat="1" ht="42" customHeight="1" x14ac:dyDescent="0.25">
      <c r="A19" s="19">
        <v>8</v>
      </c>
      <c r="B19" s="145" t="s">
        <v>123</v>
      </c>
      <c r="C19" s="124" t="s">
        <v>91</v>
      </c>
      <c r="D19" s="104" t="str">
        <f>'[3]8 класс'!$D$11</f>
        <v>Муниципальное автономное общеобразовательное учреждение города Нягани "Средняя общеобразовательная школа №2"</v>
      </c>
      <c r="E19" s="121">
        <v>20</v>
      </c>
      <c r="F19" s="125">
        <f xml:space="preserve"> (E19*100)/30</f>
        <v>66.666666666666671</v>
      </c>
      <c r="G19" s="121" t="s">
        <v>22</v>
      </c>
    </row>
    <row r="20" spans="1:7" s="150" customFormat="1" ht="42" customHeight="1" x14ac:dyDescent="0.25">
      <c r="A20" s="83">
        <v>9</v>
      </c>
      <c r="B20" s="143" t="s">
        <v>160</v>
      </c>
      <c r="C20" s="117" t="s">
        <v>91</v>
      </c>
      <c r="D20" s="104" t="s">
        <v>143</v>
      </c>
      <c r="E20" s="126">
        <v>19</v>
      </c>
      <c r="F20" s="118">
        <f>E20*100/30</f>
        <v>63.333333333333336</v>
      </c>
      <c r="G20" s="121" t="s">
        <v>51</v>
      </c>
    </row>
    <row r="21" spans="1:7" s="150" customFormat="1" ht="42" customHeight="1" x14ac:dyDescent="0.25">
      <c r="A21" s="83">
        <v>10</v>
      </c>
      <c r="B21" s="115" t="s">
        <v>213</v>
      </c>
      <c r="C21" s="124">
        <v>9</v>
      </c>
      <c r="D21" s="104" t="s">
        <v>197</v>
      </c>
      <c r="E21" s="121">
        <v>19</v>
      </c>
      <c r="F21" s="125">
        <f xml:space="preserve"> (E21*100)/30</f>
        <v>63.333333333333336</v>
      </c>
      <c r="G21" s="121" t="s">
        <v>120</v>
      </c>
    </row>
    <row r="22" spans="1:7" s="150" customFormat="1" ht="42" customHeight="1" x14ac:dyDescent="0.25">
      <c r="A22" s="19">
        <v>11</v>
      </c>
      <c r="B22" s="115" t="s">
        <v>84</v>
      </c>
      <c r="C22" s="116" t="str">
        <f>INDEX([1]физика!$A:$A, MATCH(B22, [1]физика!$B:$B, 0))</f>
        <v>9б</v>
      </c>
      <c r="D22" s="104" t="s">
        <v>70</v>
      </c>
      <c r="E22" s="114">
        <v>18</v>
      </c>
      <c r="F22" s="118">
        <f>E22*100/30</f>
        <v>60</v>
      </c>
      <c r="G22" s="121" t="s">
        <v>10</v>
      </c>
    </row>
    <row r="23" spans="1:7" s="150" customFormat="1" ht="42" customHeight="1" x14ac:dyDescent="0.25">
      <c r="A23" s="83">
        <v>12</v>
      </c>
      <c r="B23" s="115" t="s">
        <v>85</v>
      </c>
      <c r="C23" s="116" t="str">
        <f>INDEX([1]физика!$A:$A, MATCH(B23, [1]физика!$B:$B, 0))</f>
        <v>9б</v>
      </c>
      <c r="D23" s="104" t="s">
        <v>70</v>
      </c>
      <c r="E23" s="114">
        <v>16</v>
      </c>
      <c r="F23" s="118">
        <f>E23*100/30</f>
        <v>53.333333333333336</v>
      </c>
      <c r="G23" s="121" t="s">
        <v>10</v>
      </c>
    </row>
    <row r="24" spans="1:7" s="150" customFormat="1" ht="42" customHeight="1" x14ac:dyDescent="0.25">
      <c r="A24" s="83">
        <v>13</v>
      </c>
      <c r="B24" s="115" t="s">
        <v>86</v>
      </c>
      <c r="C24" s="116" t="str">
        <f>INDEX([1]физика!$A:$A, MATCH(B24, [1]физика!$B:$B, 0))</f>
        <v>9б</v>
      </c>
      <c r="D24" s="104" t="s">
        <v>70</v>
      </c>
      <c r="E24" s="114">
        <v>16</v>
      </c>
      <c r="F24" s="118">
        <f>E24*100/30</f>
        <v>53.333333333333336</v>
      </c>
      <c r="G24" s="121" t="s">
        <v>10</v>
      </c>
    </row>
    <row r="25" spans="1:7" s="150" customFormat="1" ht="42" customHeight="1" x14ac:dyDescent="0.25">
      <c r="A25" s="19">
        <v>14</v>
      </c>
      <c r="B25" s="143" t="s">
        <v>161</v>
      </c>
      <c r="C25" s="117" t="s">
        <v>91</v>
      </c>
      <c r="D25" s="104" t="s">
        <v>143</v>
      </c>
      <c r="E25" s="117">
        <v>16</v>
      </c>
      <c r="F25" s="118">
        <f>E25*100/30</f>
        <v>53.333333333333336</v>
      </c>
      <c r="G25" s="121" t="s">
        <v>10</v>
      </c>
    </row>
    <row r="26" spans="1:7" s="150" customFormat="1" ht="42" customHeight="1" x14ac:dyDescent="0.25">
      <c r="A26" s="83">
        <v>15</v>
      </c>
      <c r="B26" s="143" t="s">
        <v>162</v>
      </c>
      <c r="C26" s="127" t="s">
        <v>91</v>
      </c>
      <c r="D26" s="123" t="s">
        <v>143</v>
      </c>
      <c r="E26" s="123">
        <v>16</v>
      </c>
      <c r="F26" s="118">
        <f>E26*100/30</f>
        <v>53.333333333333336</v>
      </c>
      <c r="G26" s="121" t="s">
        <v>10</v>
      </c>
    </row>
    <row r="27" spans="1:7" s="150" customFormat="1" ht="42" customHeight="1" x14ac:dyDescent="0.25">
      <c r="A27" s="83">
        <v>16</v>
      </c>
      <c r="B27" s="143" t="s">
        <v>163</v>
      </c>
      <c r="C27" s="123" t="s">
        <v>164</v>
      </c>
      <c r="D27" s="123" t="s">
        <v>143</v>
      </c>
      <c r="E27" s="123">
        <v>16</v>
      </c>
      <c r="F27" s="118">
        <f>E27*100/30</f>
        <v>53.333333333333336</v>
      </c>
      <c r="G27" s="121" t="s">
        <v>10</v>
      </c>
    </row>
    <row r="28" spans="1:7" s="150" customFormat="1" ht="42" customHeight="1" x14ac:dyDescent="0.25">
      <c r="A28" s="19">
        <v>17</v>
      </c>
      <c r="B28" s="145" t="s">
        <v>124</v>
      </c>
      <c r="C28" s="124" t="s">
        <v>91</v>
      </c>
      <c r="D28" s="123" t="str">
        <f>'[3]8 класс'!$D$11</f>
        <v>Муниципальное автономное общеобразовательное учреждение города Нягани "Средняя общеобразовательная школа №2"</v>
      </c>
      <c r="E28" s="121">
        <v>15</v>
      </c>
      <c r="F28" s="125">
        <f xml:space="preserve"> (E28*100)/30</f>
        <v>50</v>
      </c>
      <c r="G28" s="121" t="s">
        <v>120</v>
      </c>
    </row>
    <row r="29" spans="1:7" s="150" customFormat="1" ht="42" customHeight="1" x14ac:dyDescent="0.25">
      <c r="A29" s="83">
        <v>18</v>
      </c>
      <c r="B29" s="115" t="s">
        <v>214</v>
      </c>
      <c r="C29" s="124">
        <v>9</v>
      </c>
      <c r="D29" s="123" t="s">
        <v>197</v>
      </c>
      <c r="E29" s="121">
        <v>14</v>
      </c>
      <c r="F29" s="125">
        <f xml:space="preserve"> (E29*100)/30</f>
        <v>46.666666666666664</v>
      </c>
      <c r="G29" s="121" t="s">
        <v>10</v>
      </c>
    </row>
    <row r="30" spans="1:7" s="150" customFormat="1" ht="42" customHeight="1" x14ac:dyDescent="0.25">
      <c r="A30" s="83">
        <v>19</v>
      </c>
      <c r="B30" s="143" t="s">
        <v>165</v>
      </c>
      <c r="C30" s="129" t="s">
        <v>166</v>
      </c>
      <c r="D30" s="123" t="s">
        <v>143</v>
      </c>
      <c r="E30" s="123">
        <v>13</v>
      </c>
      <c r="F30" s="118">
        <f>E30*100/30</f>
        <v>43.333333333333336</v>
      </c>
      <c r="G30" s="121" t="s">
        <v>10</v>
      </c>
    </row>
    <row r="31" spans="1:7" s="150" customFormat="1" ht="42" customHeight="1" x14ac:dyDescent="0.25">
      <c r="A31" s="19">
        <v>20</v>
      </c>
      <c r="B31" s="145" t="s">
        <v>125</v>
      </c>
      <c r="C31" s="124" t="s">
        <v>16</v>
      </c>
      <c r="D31" s="123" t="str">
        <f>'[3]8 класс'!$D$11</f>
        <v>Муниципальное автономное общеобразовательное учреждение города Нягани "Средняя общеобразовательная школа №2"</v>
      </c>
      <c r="E31" s="121">
        <v>13</v>
      </c>
      <c r="F31" s="125">
        <f xml:space="preserve"> (E31*100)/30</f>
        <v>43.333333333333336</v>
      </c>
      <c r="G31" s="121" t="s">
        <v>10</v>
      </c>
    </row>
    <row r="32" spans="1:7" s="150" customFormat="1" ht="42" customHeight="1" x14ac:dyDescent="0.25">
      <c r="A32" s="83">
        <v>21</v>
      </c>
      <c r="B32" s="144" t="s">
        <v>37</v>
      </c>
      <c r="C32" s="134" t="s">
        <v>16</v>
      </c>
      <c r="D32" s="123" t="s">
        <v>15</v>
      </c>
      <c r="E32" s="121">
        <v>12</v>
      </c>
      <c r="F32" s="125">
        <f xml:space="preserve"> (E32*100)/30</f>
        <v>40</v>
      </c>
      <c r="G32" s="121" t="s">
        <v>10</v>
      </c>
    </row>
    <row r="33" spans="1:7" s="150" customFormat="1" ht="42" customHeight="1" x14ac:dyDescent="0.25">
      <c r="A33" s="83">
        <v>22</v>
      </c>
      <c r="B33" s="115" t="s">
        <v>87</v>
      </c>
      <c r="C33" s="116" t="str">
        <f>INDEX([1]физика!$A:$A, MATCH(B33, [1]физика!$B:$B, 0))</f>
        <v>9в</v>
      </c>
      <c r="D33" s="123" t="s">
        <v>70</v>
      </c>
      <c r="E33" s="114">
        <v>12</v>
      </c>
      <c r="F33" s="118">
        <f>E33*100/30</f>
        <v>40</v>
      </c>
      <c r="G33" s="121" t="s">
        <v>10</v>
      </c>
    </row>
    <row r="34" spans="1:7" s="150" customFormat="1" ht="42" customHeight="1" x14ac:dyDescent="0.25">
      <c r="A34" s="19">
        <v>23</v>
      </c>
      <c r="B34" s="115" t="s">
        <v>114</v>
      </c>
      <c r="C34" s="121" t="s">
        <v>115</v>
      </c>
      <c r="D34" s="123" t="s">
        <v>109</v>
      </c>
      <c r="E34" s="116">
        <v>12</v>
      </c>
      <c r="F34" s="118">
        <f>E34*100/30</f>
        <v>40</v>
      </c>
      <c r="G34" s="121" t="s">
        <v>10</v>
      </c>
    </row>
    <row r="35" spans="1:7" s="150" customFormat="1" ht="42" customHeight="1" x14ac:dyDescent="0.25">
      <c r="A35" s="83">
        <v>24</v>
      </c>
      <c r="B35" s="143" t="s">
        <v>167</v>
      </c>
      <c r="C35" s="127" t="s">
        <v>16</v>
      </c>
      <c r="D35" s="123" t="s">
        <v>143</v>
      </c>
      <c r="E35" s="123">
        <v>12</v>
      </c>
      <c r="F35" s="118">
        <f>E35*100/30</f>
        <v>40</v>
      </c>
      <c r="G35" s="121" t="s">
        <v>10</v>
      </c>
    </row>
    <row r="36" spans="1:7" s="150" customFormat="1" ht="42" customHeight="1" x14ac:dyDescent="0.25">
      <c r="A36" s="83">
        <v>25</v>
      </c>
      <c r="B36" s="143" t="s">
        <v>168</v>
      </c>
      <c r="C36" s="128" t="s">
        <v>164</v>
      </c>
      <c r="D36" s="123" t="s">
        <v>143</v>
      </c>
      <c r="E36" s="127">
        <v>12</v>
      </c>
      <c r="F36" s="118">
        <f>E36*100/30</f>
        <v>40</v>
      </c>
      <c r="G36" s="121" t="s">
        <v>10</v>
      </c>
    </row>
    <row r="37" spans="1:7" s="150" customFormat="1" ht="42" customHeight="1" x14ac:dyDescent="0.25">
      <c r="A37" s="19">
        <v>26</v>
      </c>
      <c r="B37" s="115" t="s">
        <v>215</v>
      </c>
      <c r="C37" s="124">
        <v>9</v>
      </c>
      <c r="D37" s="123" t="s">
        <v>197</v>
      </c>
      <c r="E37" s="121">
        <v>10</v>
      </c>
      <c r="F37" s="125">
        <f xml:space="preserve"> (E37*100)/30</f>
        <v>33.333333333333336</v>
      </c>
      <c r="G37" s="121" t="s">
        <v>10</v>
      </c>
    </row>
    <row r="38" spans="1:7" s="150" customFormat="1" ht="42" customHeight="1" x14ac:dyDescent="0.25">
      <c r="A38" s="83">
        <v>27</v>
      </c>
      <c r="B38" s="143" t="s">
        <v>169</v>
      </c>
      <c r="C38" s="117" t="s">
        <v>91</v>
      </c>
      <c r="D38" s="123" t="s">
        <v>143</v>
      </c>
      <c r="E38" s="117">
        <v>8</v>
      </c>
      <c r="F38" s="118">
        <f>E38*100/30</f>
        <v>26.666666666666668</v>
      </c>
      <c r="G38" s="121" t="s">
        <v>10</v>
      </c>
    </row>
    <row r="39" spans="1:7" s="150" customFormat="1" ht="42" customHeight="1" x14ac:dyDescent="0.25">
      <c r="A39" s="83">
        <v>28</v>
      </c>
      <c r="B39" s="143" t="s">
        <v>170</v>
      </c>
      <c r="C39" s="127" t="s">
        <v>115</v>
      </c>
      <c r="D39" s="123" t="s">
        <v>143</v>
      </c>
      <c r="E39" s="123">
        <v>8</v>
      </c>
      <c r="F39" s="118">
        <f>E39*100/30</f>
        <v>26.666666666666668</v>
      </c>
      <c r="G39" s="121" t="s">
        <v>10</v>
      </c>
    </row>
    <row r="40" spans="1:7" s="150" customFormat="1" ht="42" customHeight="1" x14ac:dyDescent="0.25">
      <c r="A40" s="19">
        <v>29</v>
      </c>
      <c r="B40" s="115" t="s">
        <v>88</v>
      </c>
      <c r="C40" s="116" t="str">
        <f>INDEX([1]физика!$A:$A, MATCH(B40, [1]физика!$B:$B, 0))</f>
        <v>9в</v>
      </c>
      <c r="D40" s="123" t="s">
        <v>70</v>
      </c>
      <c r="E40" s="114">
        <v>7</v>
      </c>
      <c r="F40" s="118">
        <f>E40*100/30</f>
        <v>23.333333333333332</v>
      </c>
      <c r="G40" s="121" t="s">
        <v>10</v>
      </c>
    </row>
    <row r="41" spans="1:7" s="150" customFormat="1" ht="42" customHeight="1" x14ac:dyDescent="0.25">
      <c r="A41" s="83">
        <v>30</v>
      </c>
      <c r="B41" s="115" t="s">
        <v>89</v>
      </c>
      <c r="C41" s="116" t="str">
        <f>INDEX([1]физика!$A:$A, MATCH(B41, [1]физика!$B:$B, 0))</f>
        <v>9б</v>
      </c>
      <c r="D41" s="123" t="s">
        <v>70</v>
      </c>
      <c r="E41" s="114">
        <v>6</v>
      </c>
      <c r="F41" s="118">
        <f>E41*100/30</f>
        <v>20</v>
      </c>
      <c r="G41" s="121" t="s">
        <v>10</v>
      </c>
    </row>
    <row r="42" spans="1:7" s="150" customFormat="1" ht="42" customHeight="1" x14ac:dyDescent="0.25">
      <c r="A42" s="83">
        <v>31</v>
      </c>
      <c r="B42" s="115" t="s">
        <v>216</v>
      </c>
      <c r="C42" s="124">
        <v>9</v>
      </c>
      <c r="D42" s="123" t="s">
        <v>197</v>
      </c>
      <c r="E42" s="121">
        <v>5</v>
      </c>
      <c r="F42" s="125">
        <f xml:space="preserve"> (E42*100)/30</f>
        <v>16.666666666666668</v>
      </c>
      <c r="G42" s="121" t="s">
        <v>10</v>
      </c>
    </row>
    <row r="43" spans="1:7" s="150" customFormat="1" ht="42" customHeight="1" x14ac:dyDescent="0.25">
      <c r="A43" s="19">
        <v>32</v>
      </c>
      <c r="B43" s="145" t="s">
        <v>126</v>
      </c>
      <c r="C43" s="124" t="s">
        <v>91</v>
      </c>
      <c r="D43" s="123" t="str">
        <f>'[3]8 класс'!$D$11</f>
        <v>Муниципальное автономное общеобразовательное учреждение города Нягани "Средняя общеобразовательная школа №2"</v>
      </c>
      <c r="E43" s="121">
        <v>5</v>
      </c>
      <c r="F43" s="125">
        <f xml:space="preserve"> (E43*100)/30</f>
        <v>16.666666666666668</v>
      </c>
      <c r="G43" s="121" t="s">
        <v>10</v>
      </c>
    </row>
    <row r="44" spans="1:7" s="150" customFormat="1" ht="42" customHeight="1" x14ac:dyDescent="0.25">
      <c r="A44" s="83">
        <v>33</v>
      </c>
      <c r="B44" s="144" t="s">
        <v>18</v>
      </c>
      <c r="C44" s="134" t="s">
        <v>16</v>
      </c>
      <c r="D44" s="123" t="s">
        <v>15</v>
      </c>
      <c r="E44" s="121">
        <v>4</v>
      </c>
      <c r="F44" s="125">
        <f xml:space="preserve"> (E44*100)/30</f>
        <v>13.333333333333334</v>
      </c>
      <c r="G44" s="121" t="s">
        <v>10</v>
      </c>
    </row>
    <row r="45" spans="1:7" s="150" customFormat="1" ht="42" customHeight="1" x14ac:dyDescent="0.25">
      <c r="A45" s="83">
        <v>34</v>
      </c>
      <c r="B45" s="115" t="s">
        <v>90</v>
      </c>
      <c r="C45" s="116" t="s">
        <v>91</v>
      </c>
      <c r="D45" s="104" t="s">
        <v>70</v>
      </c>
      <c r="E45" s="114">
        <v>4</v>
      </c>
      <c r="F45" s="118">
        <f>E45*100/30</f>
        <v>13.333333333333334</v>
      </c>
      <c r="G45" s="121" t="s">
        <v>10</v>
      </c>
    </row>
    <row r="46" spans="1:7" s="150" customFormat="1" ht="42" customHeight="1" x14ac:dyDescent="0.25">
      <c r="A46" s="19">
        <v>35</v>
      </c>
      <c r="B46" s="115" t="s">
        <v>116</v>
      </c>
      <c r="C46" s="121" t="s">
        <v>16</v>
      </c>
      <c r="D46" s="123" t="s">
        <v>109</v>
      </c>
      <c r="E46" s="116">
        <v>4</v>
      </c>
      <c r="F46" s="118">
        <f>E46*100/30</f>
        <v>13.333333333333334</v>
      </c>
      <c r="G46" s="121" t="s">
        <v>10</v>
      </c>
    </row>
    <row r="47" spans="1:7" s="150" customFormat="1" ht="42" customHeight="1" x14ac:dyDescent="0.25">
      <c r="A47" s="83">
        <v>36</v>
      </c>
      <c r="B47" s="144" t="s">
        <v>17</v>
      </c>
      <c r="C47" s="134" t="s">
        <v>16</v>
      </c>
      <c r="D47" s="123" t="s">
        <v>15</v>
      </c>
      <c r="E47" s="121">
        <v>3</v>
      </c>
      <c r="F47" s="125">
        <f xml:space="preserve"> (E47*100)/30</f>
        <v>10</v>
      </c>
      <c r="G47" s="121" t="s">
        <v>10</v>
      </c>
    </row>
    <row r="48" spans="1:7" s="150" customFormat="1" ht="42" customHeight="1" x14ac:dyDescent="0.25">
      <c r="A48" s="83">
        <v>37</v>
      </c>
      <c r="B48" s="143" t="s">
        <v>171</v>
      </c>
      <c r="C48" s="130" t="s">
        <v>115</v>
      </c>
      <c r="D48" s="123" t="s">
        <v>143</v>
      </c>
      <c r="E48" s="130">
        <v>3</v>
      </c>
      <c r="F48" s="118">
        <f>E48*100/30</f>
        <v>10</v>
      </c>
      <c r="G48" s="121" t="s">
        <v>10</v>
      </c>
    </row>
    <row r="49" spans="1:7" s="150" customFormat="1" ht="42" customHeight="1" x14ac:dyDescent="0.25">
      <c r="A49" s="19">
        <v>38</v>
      </c>
      <c r="B49" s="145" t="s">
        <v>127</v>
      </c>
      <c r="C49" s="124" t="s">
        <v>16</v>
      </c>
      <c r="D49" s="123" t="str">
        <f>'[3]8 класс'!$D$11</f>
        <v>Муниципальное автономное общеобразовательное учреждение города Нягани "Средняя общеобразовательная школа №2"</v>
      </c>
      <c r="E49" s="121">
        <v>3</v>
      </c>
      <c r="F49" s="125">
        <f xml:space="preserve"> (E49*100)/30</f>
        <v>10</v>
      </c>
      <c r="G49" s="121" t="s">
        <v>10</v>
      </c>
    </row>
    <row r="50" spans="1:7" s="43" customFormat="1" x14ac:dyDescent="0.25">
      <c r="A50" s="54"/>
      <c r="B50" s="54"/>
      <c r="C50" s="66"/>
      <c r="D50" s="56"/>
      <c r="E50" s="56"/>
      <c r="F50" s="59"/>
      <c r="G50" s="54"/>
    </row>
    <row r="51" spans="1:7" s="43" customFormat="1" x14ac:dyDescent="0.25">
      <c r="A51" s="54"/>
      <c r="B51" s="54"/>
      <c r="C51" s="58"/>
      <c r="D51" s="59"/>
      <c r="E51" s="59"/>
      <c r="F51" s="59"/>
      <c r="G51" s="54"/>
    </row>
  </sheetData>
  <autoFilter ref="A11:G11">
    <sortState ref="A12:G49">
      <sortCondition descending="1" ref="E11"/>
    </sortState>
  </autoFilter>
  <sortState ref="B11:G13">
    <sortCondition descending="1" ref="F11:F13"/>
  </sortState>
  <dataValidations count="1">
    <dataValidation allowBlank="1" showInputMessage="1" showErrorMessage="1" sqref="B15 E16:F16 F15 F17:F39 F45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view="pageBreakPreview" zoomScaleNormal="100" zoomScaleSheetLayoutView="100" workbookViewId="0">
      <selection activeCell="D57" sqref="D57"/>
    </sheetView>
  </sheetViews>
  <sheetFormatPr defaultRowHeight="15.75" x14ac:dyDescent="0.25"/>
  <cols>
    <col min="1" max="1" width="5.7109375" style="46" customWidth="1"/>
    <col min="2" max="2" width="37.140625" style="46" customWidth="1"/>
    <col min="3" max="3" width="14.28515625" style="48" customWidth="1"/>
    <col min="4" max="4" width="62.85546875" style="46" customWidth="1"/>
    <col min="5" max="5" width="15" style="46" customWidth="1"/>
    <col min="6" max="6" width="12.85546875" style="46" customWidth="1"/>
    <col min="7" max="7" width="14.85546875" style="94" customWidth="1"/>
    <col min="8" max="8" width="14" customWidth="1"/>
  </cols>
  <sheetData>
    <row r="1" spans="1:19" x14ac:dyDescent="0.25">
      <c r="F1" s="46" t="s">
        <v>58</v>
      </c>
    </row>
    <row r="2" spans="1:19" x14ac:dyDescent="0.25">
      <c r="F2" s="46" t="s">
        <v>53</v>
      </c>
    </row>
    <row r="3" spans="1:19" x14ac:dyDescent="0.25">
      <c r="F3" s="46" t="s">
        <v>54</v>
      </c>
    </row>
    <row r="5" spans="1:19" x14ac:dyDescent="0.25">
      <c r="B5" s="96" t="s">
        <v>13</v>
      </c>
    </row>
    <row r="7" spans="1:19" ht="23.25" customHeight="1" x14ac:dyDescent="0.25">
      <c r="B7" s="88" t="s">
        <v>4</v>
      </c>
      <c r="C7" s="90" t="s">
        <v>8</v>
      </c>
      <c r="D7" s="146" t="s">
        <v>12</v>
      </c>
      <c r="E7" s="106" t="s">
        <v>23</v>
      </c>
      <c r="F7" s="47"/>
      <c r="H7" s="92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0" t="s">
        <v>11</v>
      </c>
      <c r="C8" s="97">
        <v>45932</v>
      </c>
      <c r="D8" s="89" t="s">
        <v>6</v>
      </c>
      <c r="E8" s="91">
        <v>30</v>
      </c>
      <c r="H8" s="92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0" t="s">
        <v>14</v>
      </c>
      <c r="C9" s="103" t="s">
        <v>39</v>
      </c>
      <c r="D9" s="89"/>
      <c r="E9" s="91"/>
      <c r="H9" s="92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9"/>
      <c r="E10" s="49"/>
      <c r="F10" s="50"/>
      <c r="H10" s="92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1" t="s">
        <v>5</v>
      </c>
      <c r="B11" s="51" t="s">
        <v>0</v>
      </c>
      <c r="C11" s="51" t="s">
        <v>1</v>
      </c>
      <c r="D11" s="51" t="s">
        <v>7</v>
      </c>
      <c r="E11" s="100" t="s">
        <v>2</v>
      </c>
      <c r="F11" s="101" t="s">
        <v>3</v>
      </c>
      <c r="G11" s="107" t="s">
        <v>9</v>
      </c>
      <c r="H11" s="93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46.5" customHeight="1" x14ac:dyDescent="0.25">
      <c r="A12" s="83">
        <v>1</v>
      </c>
      <c r="B12" s="108" t="s">
        <v>92</v>
      </c>
      <c r="C12" s="138" t="str">
        <f>INDEX([1]физика!$A:$A, MATCH(B12, [1]физика!$B:$B, 0))</f>
        <v>10б</v>
      </c>
      <c r="D12" s="35" t="s">
        <v>70</v>
      </c>
      <c r="E12" s="109">
        <v>27</v>
      </c>
      <c r="F12" s="109">
        <f>E12*100/30</f>
        <v>90</v>
      </c>
      <c r="G12" s="138" t="s">
        <v>22</v>
      </c>
      <c r="H12" s="43"/>
      <c r="I12" s="53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46.5" customHeight="1" x14ac:dyDescent="0.25">
      <c r="A13" s="19">
        <v>2</v>
      </c>
      <c r="B13" s="141" t="s">
        <v>172</v>
      </c>
      <c r="C13" s="152" t="s">
        <v>173</v>
      </c>
      <c r="D13" s="35" t="s">
        <v>143</v>
      </c>
      <c r="E13" s="104">
        <v>27</v>
      </c>
      <c r="F13" s="102">
        <f xml:space="preserve"> (E13*100)/30</f>
        <v>90</v>
      </c>
      <c r="G13" s="95" t="s">
        <v>22</v>
      </c>
      <c r="I13" s="46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s="43" customFormat="1" ht="46.5" customHeight="1" x14ac:dyDescent="0.25">
      <c r="A14" s="117">
        <v>3</v>
      </c>
      <c r="B14" s="113" t="s">
        <v>93</v>
      </c>
      <c r="C14" s="117" t="str">
        <f>INDEX([1]физика!$A:$A, MATCH(B14, [1]физика!$B:$B, 0))</f>
        <v>10б</v>
      </c>
      <c r="D14" s="104" t="s">
        <v>70</v>
      </c>
      <c r="E14" s="118">
        <v>26</v>
      </c>
      <c r="F14" s="118">
        <f>E14*100/30</f>
        <v>86.666666666666671</v>
      </c>
      <c r="G14" s="117" t="s">
        <v>51</v>
      </c>
    </row>
    <row r="15" spans="1:19" s="43" customFormat="1" ht="46.5" customHeight="1" x14ac:dyDescent="0.25">
      <c r="A15" s="83">
        <v>4</v>
      </c>
      <c r="B15" s="115" t="s">
        <v>217</v>
      </c>
      <c r="C15" s="124">
        <v>10</v>
      </c>
      <c r="D15" s="104" t="s">
        <v>197</v>
      </c>
      <c r="E15" s="121">
        <v>26</v>
      </c>
      <c r="F15" s="125">
        <f xml:space="preserve"> (E15*100)/30</f>
        <v>86.666666666666671</v>
      </c>
      <c r="G15" s="121" t="s">
        <v>22</v>
      </c>
    </row>
    <row r="16" spans="1:19" s="43" customFormat="1" ht="46.5" customHeight="1" x14ac:dyDescent="0.25">
      <c r="A16" s="19">
        <v>5</v>
      </c>
      <c r="B16" s="145" t="s">
        <v>128</v>
      </c>
      <c r="C16" s="124" t="s">
        <v>41</v>
      </c>
      <c r="D16" s="104" t="s">
        <v>118</v>
      </c>
      <c r="E16" s="121">
        <v>22</v>
      </c>
      <c r="F16" s="125">
        <f xml:space="preserve"> (E16*100)/30</f>
        <v>73.333333333333329</v>
      </c>
      <c r="G16" s="121" t="s">
        <v>22</v>
      </c>
    </row>
    <row r="17" spans="1:7" s="43" customFormat="1" ht="46.5" customHeight="1" x14ac:dyDescent="0.25">
      <c r="A17" s="117">
        <v>6</v>
      </c>
      <c r="B17" s="113" t="s">
        <v>94</v>
      </c>
      <c r="C17" s="117" t="str">
        <f>INDEX([1]физика!$A:$A, MATCH(B17, [1]физика!$B:$B, 0))</f>
        <v>10б</v>
      </c>
      <c r="D17" s="104" t="s">
        <v>70</v>
      </c>
      <c r="E17" s="118">
        <v>21</v>
      </c>
      <c r="F17" s="118">
        <f>E17*100/30</f>
        <v>70</v>
      </c>
      <c r="G17" s="117" t="s">
        <v>51</v>
      </c>
    </row>
    <row r="18" spans="1:7" s="43" customFormat="1" ht="46.5" customHeight="1" x14ac:dyDescent="0.25">
      <c r="A18" s="83">
        <v>7</v>
      </c>
      <c r="B18" s="143" t="s">
        <v>174</v>
      </c>
      <c r="C18" s="130" t="s">
        <v>173</v>
      </c>
      <c r="D18" s="104" t="s">
        <v>143</v>
      </c>
      <c r="E18" s="130">
        <v>21</v>
      </c>
      <c r="F18" s="125">
        <f xml:space="preserve"> (E18*100)/30</f>
        <v>70</v>
      </c>
      <c r="G18" s="121" t="s">
        <v>51</v>
      </c>
    </row>
    <row r="19" spans="1:7" s="43" customFormat="1" ht="46.5" customHeight="1" x14ac:dyDescent="0.25">
      <c r="A19" s="19">
        <v>8</v>
      </c>
      <c r="B19" s="115" t="s">
        <v>218</v>
      </c>
      <c r="C19" s="124">
        <v>10</v>
      </c>
      <c r="D19" s="104" t="s">
        <v>197</v>
      </c>
      <c r="E19" s="121">
        <v>21</v>
      </c>
      <c r="F19" s="125">
        <f xml:space="preserve"> (E19*100)/30</f>
        <v>70</v>
      </c>
      <c r="G19" s="121" t="s">
        <v>120</v>
      </c>
    </row>
    <row r="20" spans="1:7" s="43" customFormat="1" ht="46.5" customHeight="1" x14ac:dyDescent="0.25">
      <c r="A20" s="117">
        <v>9</v>
      </c>
      <c r="B20" s="115" t="s">
        <v>219</v>
      </c>
      <c r="C20" s="124">
        <v>10</v>
      </c>
      <c r="D20" s="104" t="s">
        <v>197</v>
      </c>
      <c r="E20" s="121">
        <v>19</v>
      </c>
      <c r="F20" s="125">
        <f xml:space="preserve"> (E20*100)/30</f>
        <v>63.333333333333336</v>
      </c>
      <c r="G20" s="121" t="s">
        <v>120</v>
      </c>
    </row>
    <row r="21" spans="1:7" s="43" customFormat="1" ht="46.5" customHeight="1" x14ac:dyDescent="0.25">
      <c r="A21" s="83">
        <v>10</v>
      </c>
      <c r="B21" s="115" t="s">
        <v>220</v>
      </c>
      <c r="C21" s="124">
        <v>10</v>
      </c>
      <c r="D21" s="104" t="s">
        <v>197</v>
      </c>
      <c r="E21" s="121">
        <v>19</v>
      </c>
      <c r="F21" s="125">
        <f xml:space="preserve"> (E21*100)/30</f>
        <v>63.333333333333336</v>
      </c>
      <c r="G21" s="121" t="s">
        <v>120</v>
      </c>
    </row>
    <row r="22" spans="1:7" s="43" customFormat="1" ht="46.5" customHeight="1" x14ac:dyDescent="0.25">
      <c r="A22" s="19">
        <v>11</v>
      </c>
      <c r="B22" s="145" t="s">
        <v>129</v>
      </c>
      <c r="C22" s="124" t="s">
        <v>41</v>
      </c>
      <c r="D22" s="104" t="s">
        <v>118</v>
      </c>
      <c r="E22" s="121">
        <v>18</v>
      </c>
      <c r="F22" s="125">
        <f xml:space="preserve"> (E22*100)/30</f>
        <v>60</v>
      </c>
      <c r="G22" s="121" t="s">
        <v>130</v>
      </c>
    </row>
    <row r="23" spans="1:7" s="43" customFormat="1" ht="46.5" customHeight="1" x14ac:dyDescent="0.25">
      <c r="A23" s="117">
        <v>12</v>
      </c>
      <c r="B23" s="143" t="s">
        <v>175</v>
      </c>
      <c r="C23" s="128" t="s">
        <v>173</v>
      </c>
      <c r="D23" s="123" t="s">
        <v>143</v>
      </c>
      <c r="E23" s="128">
        <v>15</v>
      </c>
      <c r="F23" s="125">
        <f xml:space="preserve"> (E23*100)/30</f>
        <v>50</v>
      </c>
      <c r="G23" s="121" t="s">
        <v>51</v>
      </c>
    </row>
    <row r="24" spans="1:7" s="43" customFormat="1" ht="46.5" customHeight="1" x14ac:dyDescent="0.25">
      <c r="A24" s="83">
        <v>13</v>
      </c>
      <c r="B24" s="115" t="s">
        <v>221</v>
      </c>
      <c r="C24" s="124">
        <v>10</v>
      </c>
      <c r="D24" s="123" t="s">
        <v>197</v>
      </c>
      <c r="E24" s="121">
        <v>15</v>
      </c>
      <c r="F24" s="125">
        <f xml:space="preserve"> (E24*100)/30</f>
        <v>50</v>
      </c>
      <c r="G24" s="121" t="s">
        <v>10</v>
      </c>
    </row>
    <row r="25" spans="1:7" s="43" customFormat="1" ht="46.5" customHeight="1" x14ac:dyDescent="0.25">
      <c r="A25" s="19">
        <v>14</v>
      </c>
      <c r="B25" s="144" t="s">
        <v>42</v>
      </c>
      <c r="C25" s="134" t="s">
        <v>41</v>
      </c>
      <c r="D25" s="123" t="s">
        <v>15</v>
      </c>
      <c r="E25" s="121">
        <v>13</v>
      </c>
      <c r="F25" s="125">
        <f xml:space="preserve"> (E25*100)/30</f>
        <v>43.333333333333336</v>
      </c>
      <c r="G25" s="121" t="s">
        <v>10</v>
      </c>
    </row>
    <row r="26" spans="1:7" s="43" customFormat="1" ht="46.5" customHeight="1" x14ac:dyDescent="0.25">
      <c r="A26" s="117">
        <v>15</v>
      </c>
      <c r="B26" s="145" t="s">
        <v>95</v>
      </c>
      <c r="C26" s="117" t="str">
        <f>INDEX([1]физика!$A:$A, MATCH(B26, [1]физика!$B:$B, 0))</f>
        <v>10б</v>
      </c>
      <c r="D26" s="123" t="s">
        <v>70</v>
      </c>
      <c r="E26" s="118">
        <v>13</v>
      </c>
      <c r="F26" s="118">
        <f>E26*100/30</f>
        <v>43.333333333333336</v>
      </c>
      <c r="G26" s="153" t="s">
        <v>10</v>
      </c>
    </row>
    <row r="27" spans="1:7" s="43" customFormat="1" ht="46.5" customHeight="1" x14ac:dyDescent="0.25">
      <c r="A27" s="83">
        <v>16</v>
      </c>
      <c r="B27" s="143" t="s">
        <v>176</v>
      </c>
      <c r="C27" s="117" t="s">
        <v>173</v>
      </c>
      <c r="D27" s="123" t="s">
        <v>143</v>
      </c>
      <c r="E27" s="117">
        <v>12</v>
      </c>
      <c r="F27" s="125">
        <f xml:space="preserve"> (E27*100)/30</f>
        <v>40</v>
      </c>
      <c r="G27" s="121" t="s">
        <v>10</v>
      </c>
    </row>
    <row r="28" spans="1:7" s="43" customFormat="1" ht="46.5" customHeight="1" x14ac:dyDescent="0.25">
      <c r="A28" s="19">
        <v>17</v>
      </c>
      <c r="B28" s="143" t="s">
        <v>177</v>
      </c>
      <c r="C28" s="117" t="s">
        <v>173</v>
      </c>
      <c r="D28" s="123" t="s">
        <v>143</v>
      </c>
      <c r="E28" s="123">
        <v>11</v>
      </c>
      <c r="F28" s="125">
        <f xml:space="preserve"> (E28*100)/30</f>
        <v>36.666666666666664</v>
      </c>
      <c r="G28" s="121" t="s">
        <v>10</v>
      </c>
    </row>
    <row r="29" spans="1:7" s="43" customFormat="1" ht="46.5" customHeight="1" x14ac:dyDescent="0.25">
      <c r="A29" s="117">
        <v>18</v>
      </c>
      <c r="B29" s="143" t="s">
        <v>178</v>
      </c>
      <c r="C29" s="127" t="s">
        <v>173</v>
      </c>
      <c r="D29" s="123" t="s">
        <v>143</v>
      </c>
      <c r="E29" s="123">
        <v>10</v>
      </c>
      <c r="F29" s="125">
        <f xml:space="preserve"> (E29*100)/30</f>
        <v>33.333333333333336</v>
      </c>
      <c r="G29" s="121" t="s">
        <v>10</v>
      </c>
    </row>
    <row r="30" spans="1:7" s="43" customFormat="1" ht="46.5" customHeight="1" x14ac:dyDescent="0.25">
      <c r="A30" s="83">
        <v>19</v>
      </c>
      <c r="B30" s="143" t="s">
        <v>179</v>
      </c>
      <c r="C30" s="117" t="s">
        <v>173</v>
      </c>
      <c r="D30" s="123" t="s">
        <v>143</v>
      </c>
      <c r="E30" s="117">
        <v>9</v>
      </c>
      <c r="F30" s="125">
        <f xml:space="preserve"> (E30*100)/30</f>
        <v>30</v>
      </c>
      <c r="G30" s="121" t="s">
        <v>10</v>
      </c>
    </row>
    <row r="31" spans="1:7" s="43" customFormat="1" ht="46.5" customHeight="1" x14ac:dyDescent="0.25">
      <c r="A31" s="19">
        <v>20</v>
      </c>
      <c r="B31" s="145" t="s">
        <v>96</v>
      </c>
      <c r="C31" s="117" t="str">
        <f>INDEX([1]физика!$A:$A, MATCH(B31, [1]физика!$B:$B, 0))</f>
        <v>10б</v>
      </c>
      <c r="D31" s="123" t="s">
        <v>70</v>
      </c>
      <c r="E31" s="118">
        <v>8</v>
      </c>
      <c r="F31" s="118">
        <f>E31*100/30</f>
        <v>26.666666666666668</v>
      </c>
      <c r="G31" s="153" t="s">
        <v>10</v>
      </c>
    </row>
    <row r="32" spans="1:7" s="43" customFormat="1" ht="46.5" customHeight="1" x14ac:dyDescent="0.25">
      <c r="A32" s="117">
        <v>21</v>
      </c>
      <c r="B32" s="145" t="s">
        <v>131</v>
      </c>
      <c r="C32" s="124" t="s">
        <v>41</v>
      </c>
      <c r="D32" s="123" t="s">
        <v>118</v>
      </c>
      <c r="E32" s="121">
        <v>8</v>
      </c>
      <c r="F32" s="125">
        <f xml:space="preserve"> (E32*100)/30</f>
        <v>26.666666666666668</v>
      </c>
      <c r="G32" s="121" t="s">
        <v>10</v>
      </c>
    </row>
    <row r="33" spans="1:7" s="43" customFormat="1" ht="46.5" customHeight="1" x14ac:dyDescent="0.25">
      <c r="A33" s="83">
        <v>22</v>
      </c>
      <c r="B33" s="145" t="s">
        <v>132</v>
      </c>
      <c r="C33" s="124" t="s">
        <v>41</v>
      </c>
      <c r="D33" s="123" t="s">
        <v>118</v>
      </c>
      <c r="E33" s="121">
        <v>7</v>
      </c>
      <c r="F33" s="125">
        <f xml:space="preserve"> (E33*100)/30</f>
        <v>23.333333333333332</v>
      </c>
      <c r="G33" s="121" t="s">
        <v>10</v>
      </c>
    </row>
    <row r="34" spans="1:7" s="43" customFormat="1" ht="46.5" customHeight="1" x14ac:dyDescent="0.25">
      <c r="A34" s="19">
        <v>23</v>
      </c>
      <c r="B34" s="115" t="s">
        <v>222</v>
      </c>
      <c r="C34" s="124">
        <v>10</v>
      </c>
      <c r="D34" s="123" t="s">
        <v>197</v>
      </c>
      <c r="E34" s="121">
        <v>7</v>
      </c>
      <c r="F34" s="125">
        <f xml:space="preserve"> (E34*100)/30</f>
        <v>23.333333333333332</v>
      </c>
      <c r="G34" s="121" t="s">
        <v>10</v>
      </c>
    </row>
    <row r="35" spans="1:7" s="43" customFormat="1" ht="46.5" customHeight="1" x14ac:dyDescent="0.25">
      <c r="A35" s="117">
        <v>24</v>
      </c>
      <c r="B35" s="143" t="s">
        <v>180</v>
      </c>
      <c r="C35" s="117" t="s">
        <v>181</v>
      </c>
      <c r="D35" s="123" t="s">
        <v>143</v>
      </c>
      <c r="E35" s="117">
        <v>6</v>
      </c>
      <c r="F35" s="125">
        <f xml:space="preserve"> (E35*100)/30</f>
        <v>20</v>
      </c>
      <c r="G35" s="121" t="s">
        <v>10</v>
      </c>
    </row>
    <row r="36" spans="1:7" s="43" customFormat="1" ht="46.5" customHeight="1" x14ac:dyDescent="0.25">
      <c r="A36" s="83">
        <v>25</v>
      </c>
      <c r="B36" s="113" t="s">
        <v>97</v>
      </c>
      <c r="C36" s="117" t="str">
        <f>INDEX([1]физика!$A:$A, MATCH(B36, [1]физика!$B:$B, 0))</f>
        <v>10б</v>
      </c>
      <c r="D36" s="123" t="s">
        <v>70</v>
      </c>
      <c r="E36" s="118">
        <v>5</v>
      </c>
      <c r="F36" s="118">
        <f>E36*100/30</f>
        <v>16.666666666666668</v>
      </c>
      <c r="G36" s="153" t="s">
        <v>10</v>
      </c>
    </row>
    <row r="37" spans="1:7" s="43" customFormat="1" ht="46.5" customHeight="1" x14ac:dyDescent="0.25">
      <c r="A37" s="19">
        <v>26</v>
      </c>
      <c r="B37" s="145" t="s">
        <v>133</v>
      </c>
      <c r="C37" s="124" t="s">
        <v>41</v>
      </c>
      <c r="D37" s="123" t="s">
        <v>118</v>
      </c>
      <c r="E37" s="121">
        <v>5</v>
      </c>
      <c r="F37" s="125">
        <f xml:space="preserve"> (E37*100)/30</f>
        <v>16.666666666666668</v>
      </c>
      <c r="G37" s="121" t="s">
        <v>10</v>
      </c>
    </row>
    <row r="38" spans="1:7" s="43" customFormat="1" ht="46.5" customHeight="1" x14ac:dyDescent="0.25">
      <c r="A38" s="117">
        <v>27</v>
      </c>
      <c r="B38" s="113" t="s">
        <v>98</v>
      </c>
      <c r="C38" s="117" t="str">
        <f>INDEX([1]физика!$A:$A, MATCH(B38, [1]физика!$B:$B, 0))</f>
        <v>10б</v>
      </c>
      <c r="D38" s="123" t="s">
        <v>70</v>
      </c>
      <c r="E38" s="118">
        <v>3</v>
      </c>
      <c r="F38" s="118">
        <f>E38*100/30</f>
        <v>10</v>
      </c>
      <c r="G38" s="153" t="s">
        <v>10</v>
      </c>
    </row>
    <row r="39" spans="1:7" s="43" customFormat="1" ht="46.5" customHeight="1" x14ac:dyDescent="0.25">
      <c r="A39" s="83">
        <v>28</v>
      </c>
      <c r="B39" s="113" t="s">
        <v>99</v>
      </c>
      <c r="C39" s="117" t="str">
        <f>INDEX([1]физика!$A:$A, MATCH(B39, [1]физика!$B:$B, 0))</f>
        <v>10б</v>
      </c>
      <c r="D39" s="123" t="s">
        <v>70</v>
      </c>
      <c r="E39" s="118">
        <v>3</v>
      </c>
      <c r="F39" s="118">
        <f>E39*100/30</f>
        <v>10</v>
      </c>
      <c r="G39" s="153" t="s">
        <v>10</v>
      </c>
    </row>
    <row r="40" spans="1:7" s="43" customFormat="1" ht="46.5" customHeight="1" x14ac:dyDescent="0.25">
      <c r="A40" s="19">
        <v>29</v>
      </c>
      <c r="B40" s="143" t="s">
        <v>182</v>
      </c>
      <c r="C40" s="117" t="s">
        <v>181</v>
      </c>
      <c r="D40" s="123" t="s">
        <v>143</v>
      </c>
      <c r="E40" s="126">
        <v>3</v>
      </c>
      <c r="F40" s="125">
        <f xml:space="preserve"> (E40*100)/30</f>
        <v>10</v>
      </c>
      <c r="G40" s="121" t="s">
        <v>10</v>
      </c>
    </row>
    <row r="41" spans="1:7" s="43" customFormat="1" ht="46.5" customHeight="1" x14ac:dyDescent="0.25">
      <c r="A41" s="117">
        <v>30</v>
      </c>
      <c r="B41" s="144" t="s">
        <v>40</v>
      </c>
      <c r="C41" s="134" t="s">
        <v>41</v>
      </c>
      <c r="D41" s="123" t="s">
        <v>15</v>
      </c>
      <c r="E41" s="121">
        <v>2</v>
      </c>
      <c r="F41" s="125">
        <f xml:space="preserve"> (E41*100)/30</f>
        <v>6.666666666666667</v>
      </c>
      <c r="G41" s="121" t="s">
        <v>10</v>
      </c>
    </row>
    <row r="42" spans="1:7" s="43" customFormat="1" ht="46.5" customHeight="1" x14ac:dyDescent="0.25">
      <c r="A42" s="83">
        <v>31</v>
      </c>
      <c r="B42" s="113" t="s">
        <v>100</v>
      </c>
      <c r="C42" s="117" t="str">
        <f>INDEX([1]физика!$A:$A, MATCH(B42, [1]физика!$B:$B, 0))</f>
        <v>10б</v>
      </c>
      <c r="D42" s="123" t="s">
        <v>70</v>
      </c>
      <c r="E42" s="118">
        <v>2</v>
      </c>
      <c r="F42" s="118">
        <f>E42*100/30</f>
        <v>6.666666666666667</v>
      </c>
      <c r="G42" s="153" t="s">
        <v>10</v>
      </c>
    </row>
    <row r="43" spans="1:7" s="43" customFormat="1" ht="46.5" customHeight="1" x14ac:dyDescent="0.25">
      <c r="A43" s="19">
        <v>32</v>
      </c>
      <c r="B43" s="145" t="s">
        <v>134</v>
      </c>
      <c r="C43" s="124" t="s">
        <v>41</v>
      </c>
      <c r="D43" s="123" t="s">
        <v>118</v>
      </c>
      <c r="E43" s="121">
        <v>2</v>
      </c>
      <c r="F43" s="125">
        <f xml:space="preserve"> (E43*100)/30</f>
        <v>6.666666666666667</v>
      </c>
      <c r="G43" s="121" t="s">
        <v>10</v>
      </c>
    </row>
    <row r="44" spans="1:7" s="43" customFormat="1" ht="46.5" customHeight="1" x14ac:dyDescent="0.25">
      <c r="A44" s="117">
        <v>33</v>
      </c>
      <c r="B44" s="115" t="s">
        <v>223</v>
      </c>
      <c r="C44" s="124">
        <v>10</v>
      </c>
      <c r="D44" s="123" t="s">
        <v>197</v>
      </c>
      <c r="E44" s="121">
        <v>2</v>
      </c>
      <c r="F44" s="125">
        <f xml:space="preserve"> (E44*100)/30</f>
        <v>6.666666666666667</v>
      </c>
      <c r="G44" s="121" t="s">
        <v>10</v>
      </c>
    </row>
    <row r="45" spans="1:7" s="43" customFormat="1" ht="46.5" customHeight="1" x14ac:dyDescent="0.25">
      <c r="A45" s="83">
        <v>34</v>
      </c>
      <c r="B45" s="115" t="s">
        <v>224</v>
      </c>
      <c r="C45" s="124">
        <v>10</v>
      </c>
      <c r="D45" s="123" t="s">
        <v>197</v>
      </c>
      <c r="E45" s="121">
        <v>2</v>
      </c>
      <c r="F45" s="125">
        <f xml:space="preserve"> (E45*100)/30</f>
        <v>6.666666666666667</v>
      </c>
      <c r="G45" s="121" t="s">
        <v>10</v>
      </c>
    </row>
    <row r="46" spans="1:7" s="43" customFormat="1" ht="46.5" customHeight="1" x14ac:dyDescent="0.25">
      <c r="A46" s="19">
        <v>35</v>
      </c>
      <c r="B46" s="143" t="s">
        <v>183</v>
      </c>
      <c r="C46" s="124" t="s">
        <v>173</v>
      </c>
      <c r="D46" s="123" t="s">
        <v>143</v>
      </c>
      <c r="E46" s="121">
        <v>1</v>
      </c>
      <c r="F46" s="125">
        <f xml:space="preserve"> (E46*100)/30</f>
        <v>3.3333333333333335</v>
      </c>
      <c r="G46" s="121" t="s">
        <v>10</v>
      </c>
    </row>
    <row r="47" spans="1:7" s="43" customFormat="1" ht="46.5" customHeight="1" x14ac:dyDescent="0.25">
      <c r="A47" s="117">
        <v>36</v>
      </c>
      <c r="B47" s="143" t="s">
        <v>184</v>
      </c>
      <c r="C47" s="129" t="s">
        <v>173</v>
      </c>
      <c r="D47" s="123" t="s">
        <v>143</v>
      </c>
      <c r="E47" s="123">
        <v>0</v>
      </c>
      <c r="F47" s="125">
        <f xml:space="preserve"> (E47*100)/30</f>
        <v>0</v>
      </c>
      <c r="G47" s="121" t="s">
        <v>10</v>
      </c>
    </row>
    <row r="48" spans="1:7" s="43" customFormat="1" x14ac:dyDescent="0.25">
      <c r="A48" s="54"/>
      <c r="B48" s="54"/>
      <c r="C48" s="64"/>
      <c r="D48" s="56"/>
      <c r="E48" s="65"/>
      <c r="F48" s="59"/>
      <c r="G48" s="54"/>
    </row>
    <row r="49" spans="1:7" s="43" customFormat="1" x14ac:dyDescent="0.25">
      <c r="A49" s="54"/>
      <c r="B49" s="54"/>
      <c r="C49" s="66"/>
      <c r="D49" s="56"/>
      <c r="E49" s="56"/>
      <c r="F49" s="59"/>
      <c r="G49" s="54"/>
    </row>
    <row r="50" spans="1:7" s="43" customFormat="1" x14ac:dyDescent="0.25">
      <c r="A50" s="54"/>
      <c r="B50" s="54"/>
      <c r="C50" s="58"/>
      <c r="D50" s="59"/>
      <c r="E50" s="59"/>
      <c r="F50" s="59"/>
      <c r="G50" s="54"/>
    </row>
  </sheetData>
  <autoFilter ref="A11:G11">
    <sortState ref="A12:G47">
      <sortCondition descending="1" ref="E11"/>
    </sortState>
  </autoFilter>
  <sortState ref="B11:G12">
    <sortCondition descending="1" ref="F11:F12"/>
  </sortState>
  <dataValidations count="1">
    <dataValidation allowBlank="1" showInputMessage="1" showErrorMessage="1" sqref="B14 F16:F22 F14 E15:F15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8"/>
  <sheetViews>
    <sheetView tabSelected="1" zoomScaleNormal="100" zoomScaleSheetLayoutView="100" workbookViewId="0">
      <selection activeCell="D11" sqref="D11"/>
    </sheetView>
  </sheetViews>
  <sheetFormatPr defaultRowHeight="15.75" x14ac:dyDescent="0.25"/>
  <cols>
    <col min="1" max="1" width="5.7109375" style="46" customWidth="1"/>
    <col min="2" max="2" width="37" style="46" customWidth="1"/>
    <col min="3" max="3" width="14.28515625" style="48" customWidth="1"/>
    <col min="4" max="4" width="62.85546875" style="46" customWidth="1"/>
    <col min="5" max="5" width="15" style="46" customWidth="1"/>
    <col min="6" max="6" width="12.85546875" style="46" customWidth="1"/>
    <col min="7" max="7" width="14.85546875" style="94" customWidth="1"/>
    <col min="8" max="8" width="14" customWidth="1"/>
  </cols>
  <sheetData>
    <row r="1" spans="1:19" x14ac:dyDescent="0.25">
      <c r="F1" s="46" t="s">
        <v>52</v>
      </c>
    </row>
    <row r="2" spans="1:19" x14ac:dyDescent="0.25">
      <c r="F2" s="46" t="s">
        <v>53</v>
      </c>
    </row>
    <row r="3" spans="1:19" x14ac:dyDescent="0.25">
      <c r="F3" s="46" t="s">
        <v>54</v>
      </c>
    </row>
    <row r="5" spans="1:19" x14ac:dyDescent="0.25">
      <c r="B5" s="96" t="s">
        <v>13</v>
      </c>
    </row>
    <row r="7" spans="1:19" ht="23.25" customHeight="1" x14ac:dyDescent="0.25">
      <c r="B7" s="88" t="s">
        <v>4</v>
      </c>
      <c r="C7" s="90" t="s">
        <v>8</v>
      </c>
      <c r="D7" s="146" t="s">
        <v>12</v>
      </c>
      <c r="E7" s="106" t="s">
        <v>23</v>
      </c>
      <c r="F7" s="47"/>
      <c r="H7" s="92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0" t="s">
        <v>11</v>
      </c>
      <c r="C8" s="97">
        <v>45932</v>
      </c>
      <c r="D8" s="89" t="s">
        <v>6</v>
      </c>
      <c r="E8" s="91">
        <v>30</v>
      </c>
      <c r="H8" s="92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0" t="s">
        <v>14</v>
      </c>
      <c r="C9" s="99" t="s">
        <v>21</v>
      </c>
      <c r="D9" s="89"/>
      <c r="E9" s="91"/>
      <c r="H9" s="92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9"/>
      <c r="E10" s="49"/>
      <c r="F10" s="50"/>
      <c r="H10" s="92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1" t="s">
        <v>5</v>
      </c>
      <c r="B11" s="51" t="s">
        <v>0</v>
      </c>
      <c r="C11" s="51" t="s">
        <v>1</v>
      </c>
      <c r="D11" s="51" t="s">
        <v>7</v>
      </c>
      <c r="E11" s="100" t="s">
        <v>2</v>
      </c>
      <c r="F11" s="101" t="s">
        <v>3</v>
      </c>
      <c r="G11" s="107" t="s">
        <v>9</v>
      </c>
      <c r="H11" s="93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44.25" customHeight="1" x14ac:dyDescent="0.25">
      <c r="A12" s="95">
        <v>1</v>
      </c>
      <c r="B12" s="154" t="s">
        <v>225</v>
      </c>
      <c r="C12" s="136">
        <v>11</v>
      </c>
      <c r="D12" s="35" t="s">
        <v>197</v>
      </c>
      <c r="E12" s="95">
        <v>27</v>
      </c>
      <c r="F12" s="102">
        <f xml:space="preserve"> (E12*100)/30</f>
        <v>90</v>
      </c>
      <c r="G12" s="95" t="s">
        <v>22</v>
      </c>
      <c r="H12" s="43"/>
      <c r="I12" s="53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44.25" customHeight="1" x14ac:dyDescent="0.25">
      <c r="A13" s="95">
        <v>2</v>
      </c>
      <c r="B13" s="156" t="s">
        <v>49</v>
      </c>
      <c r="C13" s="105" t="s">
        <v>20</v>
      </c>
      <c r="D13" s="35" t="s">
        <v>15</v>
      </c>
      <c r="E13" s="95">
        <v>24</v>
      </c>
      <c r="F13" s="102">
        <f xml:space="preserve"> (E13*100)/30</f>
        <v>80</v>
      </c>
      <c r="G13" s="95" t="s">
        <v>22</v>
      </c>
      <c r="H13" s="43"/>
      <c r="I13" s="53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44.25" customHeight="1" x14ac:dyDescent="0.25">
      <c r="A14" s="95">
        <v>3</v>
      </c>
      <c r="B14" s="157" t="s">
        <v>45</v>
      </c>
      <c r="C14" s="105" t="s">
        <v>20</v>
      </c>
      <c r="D14" s="35" t="s">
        <v>15</v>
      </c>
      <c r="E14" s="95">
        <v>21</v>
      </c>
      <c r="F14" s="102">
        <f xml:space="preserve"> (E14*100)/30</f>
        <v>70</v>
      </c>
      <c r="G14" s="95" t="s">
        <v>51</v>
      </c>
      <c r="H14" s="43"/>
      <c r="I14" s="53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44.25" customHeight="1" x14ac:dyDescent="0.25">
      <c r="A15" s="95">
        <v>4</v>
      </c>
      <c r="B15" s="158" t="s">
        <v>185</v>
      </c>
      <c r="C15" s="138" t="s">
        <v>186</v>
      </c>
      <c r="D15" s="35" t="s">
        <v>143</v>
      </c>
      <c r="E15" s="138">
        <v>20</v>
      </c>
      <c r="F15" s="109">
        <f>E15*100/30</f>
        <v>66.666666666666671</v>
      </c>
      <c r="G15" s="95" t="s">
        <v>22</v>
      </c>
      <c r="H15" s="43"/>
      <c r="I15" s="53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44.25" customHeight="1" x14ac:dyDescent="0.25">
      <c r="A16" s="95">
        <v>5</v>
      </c>
      <c r="B16" s="154" t="s">
        <v>226</v>
      </c>
      <c r="C16" s="136">
        <v>11</v>
      </c>
      <c r="D16" s="35" t="s">
        <v>197</v>
      </c>
      <c r="E16" s="95">
        <v>20</v>
      </c>
      <c r="F16" s="102">
        <f xml:space="preserve"> (E16*100)/30</f>
        <v>66.666666666666671</v>
      </c>
      <c r="G16" s="95" t="s">
        <v>120</v>
      </c>
      <c r="H16" s="43"/>
      <c r="I16" s="53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 ht="44.25" customHeight="1" x14ac:dyDescent="0.25">
      <c r="A17" s="95">
        <v>6</v>
      </c>
      <c r="B17" s="158" t="s">
        <v>187</v>
      </c>
      <c r="C17" s="138" t="s">
        <v>186</v>
      </c>
      <c r="D17" s="35" t="s">
        <v>143</v>
      </c>
      <c r="E17" s="138">
        <v>19</v>
      </c>
      <c r="F17" s="109">
        <f>E17*100/30</f>
        <v>63.333333333333336</v>
      </c>
      <c r="G17" s="95" t="s">
        <v>51</v>
      </c>
      <c r="H17" s="43"/>
      <c r="I17" s="53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ht="44.25" customHeight="1" x14ac:dyDescent="0.25">
      <c r="A18" s="95">
        <v>7</v>
      </c>
      <c r="B18" s="157" t="s">
        <v>47</v>
      </c>
      <c r="C18" s="105" t="s">
        <v>20</v>
      </c>
      <c r="D18" s="35" t="s">
        <v>15</v>
      </c>
      <c r="E18" s="95">
        <v>17</v>
      </c>
      <c r="F18" s="102">
        <f xml:space="preserve"> (E18*100)/30</f>
        <v>56.666666666666664</v>
      </c>
      <c r="G18" s="95" t="s">
        <v>51</v>
      </c>
      <c r="H18" s="43"/>
      <c r="I18" s="53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1:19" ht="44.25" customHeight="1" x14ac:dyDescent="0.25">
      <c r="A19" s="95">
        <v>8</v>
      </c>
      <c r="B19" s="142" t="s">
        <v>46</v>
      </c>
      <c r="C19" s="105" t="s">
        <v>20</v>
      </c>
      <c r="D19" s="35" t="s">
        <v>15</v>
      </c>
      <c r="E19" s="95">
        <v>17</v>
      </c>
      <c r="F19" s="102">
        <f xml:space="preserve"> (E19*100)/30</f>
        <v>56.666666666666664</v>
      </c>
      <c r="G19" s="95" t="s">
        <v>51</v>
      </c>
      <c r="H19" s="43"/>
      <c r="I19" s="53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1:19" ht="44.25" customHeight="1" x14ac:dyDescent="0.25">
      <c r="A20" s="95">
        <v>9</v>
      </c>
      <c r="B20" s="159" t="s">
        <v>50</v>
      </c>
      <c r="C20" s="105" t="s">
        <v>20</v>
      </c>
      <c r="D20" s="35" t="s">
        <v>15</v>
      </c>
      <c r="E20" s="95">
        <v>16</v>
      </c>
      <c r="F20" s="102">
        <f xml:space="preserve"> (E20*100)/30</f>
        <v>53.333333333333336</v>
      </c>
      <c r="G20" s="95" t="s">
        <v>10</v>
      </c>
      <c r="H20" s="43"/>
      <c r="I20" s="53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spans="1:19" s="43" customFormat="1" ht="44.25" customHeight="1" x14ac:dyDescent="0.25">
      <c r="A21" s="95">
        <v>10</v>
      </c>
      <c r="B21" s="145" t="s">
        <v>101</v>
      </c>
      <c r="C21" s="117" t="str">
        <f>INDEX([1]физика!$A:$A,MATCH(B21, [1]физика!$B:$B, 0))</f>
        <v>11б</v>
      </c>
      <c r="D21" s="104" t="s">
        <v>70</v>
      </c>
      <c r="E21" s="114">
        <v>15</v>
      </c>
      <c r="F21" s="118">
        <f>E21*100/30</f>
        <v>50</v>
      </c>
      <c r="G21" s="151" t="s">
        <v>51</v>
      </c>
    </row>
    <row r="22" spans="1:19" s="43" customFormat="1" ht="44.25" customHeight="1" x14ac:dyDescent="0.25">
      <c r="A22" s="95">
        <v>11</v>
      </c>
      <c r="B22" s="143" t="s">
        <v>188</v>
      </c>
      <c r="C22" s="127" t="s">
        <v>186</v>
      </c>
      <c r="D22" s="104" t="s">
        <v>143</v>
      </c>
      <c r="E22" s="123">
        <v>15</v>
      </c>
      <c r="F22" s="118">
        <f>E22*100/30</f>
        <v>50</v>
      </c>
      <c r="G22" s="121" t="s">
        <v>51</v>
      </c>
    </row>
    <row r="23" spans="1:19" s="43" customFormat="1" ht="44.25" customHeight="1" x14ac:dyDescent="0.25">
      <c r="A23" s="95">
        <v>12</v>
      </c>
      <c r="B23" s="144" t="s">
        <v>19</v>
      </c>
      <c r="C23" s="134" t="s">
        <v>20</v>
      </c>
      <c r="D23" s="104" t="s">
        <v>15</v>
      </c>
      <c r="E23" s="121">
        <v>13</v>
      </c>
      <c r="F23" s="125">
        <f xml:space="preserve"> (E23*100)/30</f>
        <v>43.333333333333336</v>
      </c>
      <c r="G23" s="121" t="s">
        <v>10</v>
      </c>
    </row>
    <row r="24" spans="1:19" s="43" customFormat="1" ht="44.25" customHeight="1" x14ac:dyDescent="0.25">
      <c r="A24" s="95">
        <v>13</v>
      </c>
      <c r="B24" s="144" t="s">
        <v>48</v>
      </c>
      <c r="C24" s="134" t="s">
        <v>20</v>
      </c>
      <c r="D24" s="104" t="s">
        <v>15</v>
      </c>
      <c r="E24" s="121">
        <v>13</v>
      </c>
      <c r="F24" s="125">
        <f xml:space="preserve"> (E24*100)/30</f>
        <v>43.333333333333336</v>
      </c>
      <c r="G24" s="121" t="s">
        <v>10</v>
      </c>
    </row>
    <row r="25" spans="1:19" s="43" customFormat="1" ht="44.25" customHeight="1" x14ac:dyDescent="0.25">
      <c r="A25" s="95">
        <v>14</v>
      </c>
      <c r="B25" s="113" t="s">
        <v>102</v>
      </c>
      <c r="C25" s="117" t="str">
        <f>INDEX([1]физика!$A:$A,MATCH(B25, [1]физика!$B:$B, 0))</f>
        <v>11б</v>
      </c>
      <c r="D25" s="104" t="s">
        <v>70</v>
      </c>
      <c r="E25" s="114">
        <v>13</v>
      </c>
      <c r="F25" s="118">
        <f>E25*100/30</f>
        <v>43.333333333333336</v>
      </c>
      <c r="G25" s="120" t="s">
        <v>10</v>
      </c>
    </row>
    <row r="26" spans="1:19" s="43" customFormat="1" ht="44.25" customHeight="1" x14ac:dyDescent="0.25">
      <c r="A26" s="95">
        <v>15</v>
      </c>
      <c r="B26" s="145" t="s">
        <v>103</v>
      </c>
      <c r="C26" s="117" t="str">
        <f>INDEX([1]физика!$A:$A,MATCH(B26, [1]физика!$B:$B, 0))</f>
        <v>11б</v>
      </c>
      <c r="D26" s="104" t="s">
        <v>70</v>
      </c>
      <c r="E26" s="114">
        <v>13</v>
      </c>
      <c r="F26" s="118">
        <f>E26*100/30</f>
        <v>43.333333333333336</v>
      </c>
      <c r="G26" s="120" t="s">
        <v>10</v>
      </c>
    </row>
    <row r="27" spans="1:19" s="43" customFormat="1" ht="44.25" customHeight="1" x14ac:dyDescent="0.25">
      <c r="A27" s="95">
        <v>16</v>
      </c>
      <c r="B27" s="160" t="s">
        <v>189</v>
      </c>
      <c r="C27" s="117" t="s">
        <v>186</v>
      </c>
      <c r="D27" s="123" t="s">
        <v>143</v>
      </c>
      <c r="E27" s="117">
        <v>13</v>
      </c>
      <c r="F27" s="118">
        <f>E27*100/30</f>
        <v>43.333333333333336</v>
      </c>
      <c r="G27" s="121" t="s">
        <v>10</v>
      </c>
    </row>
    <row r="28" spans="1:19" s="43" customFormat="1" ht="44.25" customHeight="1" x14ac:dyDescent="0.25">
      <c r="A28" s="95">
        <v>17</v>
      </c>
      <c r="B28" s="115" t="s">
        <v>227</v>
      </c>
      <c r="C28" s="124">
        <v>11</v>
      </c>
      <c r="D28" s="123" t="s">
        <v>197</v>
      </c>
      <c r="E28" s="121">
        <v>13</v>
      </c>
      <c r="F28" s="125">
        <f xml:space="preserve"> (E28*100)/30</f>
        <v>43.333333333333336</v>
      </c>
      <c r="G28" s="121" t="s">
        <v>10</v>
      </c>
    </row>
    <row r="29" spans="1:19" s="43" customFormat="1" ht="44.25" customHeight="1" x14ac:dyDescent="0.25">
      <c r="A29" s="95">
        <v>18</v>
      </c>
      <c r="B29" s="144" t="s">
        <v>44</v>
      </c>
      <c r="C29" s="134" t="s">
        <v>20</v>
      </c>
      <c r="D29" s="123" t="s">
        <v>15</v>
      </c>
      <c r="E29" s="121">
        <v>12</v>
      </c>
      <c r="F29" s="125">
        <f xml:space="preserve"> (E29*100)/30</f>
        <v>40</v>
      </c>
      <c r="G29" s="121" t="s">
        <v>10</v>
      </c>
    </row>
    <row r="30" spans="1:19" s="43" customFormat="1" ht="44.25" customHeight="1" x14ac:dyDescent="0.25">
      <c r="A30" s="95">
        <v>19</v>
      </c>
      <c r="B30" s="122" t="s">
        <v>117</v>
      </c>
      <c r="C30" s="121" t="s">
        <v>20</v>
      </c>
      <c r="D30" s="123" t="s">
        <v>109</v>
      </c>
      <c r="E30" s="155">
        <v>12</v>
      </c>
      <c r="F30" s="118">
        <f>E30*100/30</f>
        <v>40</v>
      </c>
      <c r="G30" s="121" t="s">
        <v>10</v>
      </c>
    </row>
    <row r="31" spans="1:19" s="43" customFormat="1" ht="44.25" customHeight="1" x14ac:dyDescent="0.25">
      <c r="A31" s="95">
        <v>20</v>
      </c>
      <c r="B31" s="144" t="s">
        <v>43</v>
      </c>
      <c r="C31" s="134" t="s">
        <v>20</v>
      </c>
      <c r="D31" s="123" t="s">
        <v>15</v>
      </c>
      <c r="E31" s="121">
        <v>11</v>
      </c>
      <c r="F31" s="125">
        <f xml:space="preserve"> (E31*100)/30</f>
        <v>36.666666666666664</v>
      </c>
      <c r="G31" s="121" t="s">
        <v>10</v>
      </c>
    </row>
    <row r="32" spans="1:19" s="43" customFormat="1" ht="44.25" customHeight="1" x14ac:dyDescent="0.25">
      <c r="A32" s="95">
        <v>21</v>
      </c>
      <c r="B32" s="113" t="s">
        <v>104</v>
      </c>
      <c r="C32" s="117" t="str">
        <f>INDEX([1]физика!$A:$A,MATCH(B32, [1]физика!$B:$B, 0))</f>
        <v>11б</v>
      </c>
      <c r="D32" s="123" t="s">
        <v>70</v>
      </c>
      <c r="E32" s="114">
        <v>11</v>
      </c>
      <c r="F32" s="118">
        <f>E32*100/30</f>
        <v>36.666666666666664</v>
      </c>
      <c r="G32" s="120" t="s">
        <v>10</v>
      </c>
    </row>
    <row r="33" spans="1:7" s="43" customFormat="1" ht="44.25" customHeight="1" x14ac:dyDescent="0.25">
      <c r="A33" s="95">
        <v>22</v>
      </c>
      <c r="B33" s="145" t="s">
        <v>135</v>
      </c>
      <c r="C33" s="124" t="s">
        <v>20</v>
      </c>
      <c r="D33" s="123" t="s">
        <v>118</v>
      </c>
      <c r="E33" s="121">
        <v>11</v>
      </c>
      <c r="F33" s="118">
        <f>E33*100/30</f>
        <v>36.666666666666664</v>
      </c>
      <c r="G33" s="121" t="s">
        <v>10</v>
      </c>
    </row>
    <row r="34" spans="1:7" s="43" customFormat="1" ht="44.25" customHeight="1" x14ac:dyDescent="0.25">
      <c r="A34" s="95">
        <v>23</v>
      </c>
      <c r="B34" s="143" t="s">
        <v>190</v>
      </c>
      <c r="C34" s="117" t="s">
        <v>186</v>
      </c>
      <c r="D34" s="123" t="s">
        <v>143</v>
      </c>
      <c r="E34" s="123">
        <v>11</v>
      </c>
      <c r="F34" s="118">
        <f>E34*100/30</f>
        <v>36.666666666666664</v>
      </c>
      <c r="G34" s="121" t="s">
        <v>10</v>
      </c>
    </row>
    <row r="35" spans="1:7" s="43" customFormat="1" ht="44.25" customHeight="1" x14ac:dyDescent="0.25">
      <c r="A35" s="95">
        <v>24</v>
      </c>
      <c r="B35" s="145" t="s">
        <v>136</v>
      </c>
      <c r="C35" s="124" t="s">
        <v>20</v>
      </c>
      <c r="D35" s="123" t="s">
        <v>118</v>
      </c>
      <c r="E35" s="121">
        <v>9</v>
      </c>
      <c r="F35" s="118">
        <f>E35*100/30</f>
        <v>30</v>
      </c>
      <c r="G35" s="121" t="s">
        <v>10</v>
      </c>
    </row>
    <row r="36" spans="1:7" s="43" customFormat="1" ht="44.25" customHeight="1" x14ac:dyDescent="0.25">
      <c r="A36" s="95">
        <v>25</v>
      </c>
      <c r="B36" s="145" t="s">
        <v>137</v>
      </c>
      <c r="C36" s="124" t="s">
        <v>20</v>
      </c>
      <c r="D36" s="123" t="s">
        <v>118</v>
      </c>
      <c r="E36" s="121">
        <v>9</v>
      </c>
      <c r="F36" s="118">
        <f>E36*100/30</f>
        <v>30</v>
      </c>
      <c r="G36" s="121" t="s">
        <v>10</v>
      </c>
    </row>
    <row r="37" spans="1:7" s="43" customFormat="1" ht="44.25" customHeight="1" x14ac:dyDescent="0.25">
      <c r="A37" s="95">
        <v>26</v>
      </c>
      <c r="B37" s="115" t="s">
        <v>228</v>
      </c>
      <c r="C37" s="124">
        <v>11</v>
      </c>
      <c r="D37" s="123" t="s">
        <v>197</v>
      </c>
      <c r="E37" s="121">
        <v>9</v>
      </c>
      <c r="F37" s="125">
        <f xml:space="preserve"> (E37*100)/30</f>
        <v>30</v>
      </c>
      <c r="G37" s="121" t="s">
        <v>10</v>
      </c>
    </row>
    <row r="38" spans="1:7" s="43" customFormat="1" ht="44.25" customHeight="1" x14ac:dyDescent="0.25">
      <c r="A38" s="95">
        <v>27</v>
      </c>
      <c r="B38" s="145" t="s">
        <v>138</v>
      </c>
      <c r="C38" s="124" t="s">
        <v>20</v>
      </c>
      <c r="D38" s="123" t="s">
        <v>118</v>
      </c>
      <c r="E38" s="121">
        <v>8</v>
      </c>
      <c r="F38" s="118">
        <f>E38*100/30</f>
        <v>26.666666666666668</v>
      </c>
      <c r="G38" s="121" t="s">
        <v>10</v>
      </c>
    </row>
    <row r="39" spans="1:7" s="43" customFormat="1" ht="44.25" customHeight="1" x14ac:dyDescent="0.25">
      <c r="A39" s="95">
        <v>28</v>
      </c>
      <c r="B39" s="115" t="s">
        <v>229</v>
      </c>
      <c r="C39" s="124">
        <v>11</v>
      </c>
      <c r="D39" s="123" t="s">
        <v>197</v>
      </c>
      <c r="E39" s="121">
        <v>8</v>
      </c>
      <c r="F39" s="125">
        <f xml:space="preserve"> (E39*100)/30</f>
        <v>26.666666666666668</v>
      </c>
      <c r="G39" s="121" t="s">
        <v>10</v>
      </c>
    </row>
    <row r="40" spans="1:7" s="43" customFormat="1" ht="44.25" customHeight="1" x14ac:dyDescent="0.25">
      <c r="A40" s="95">
        <v>29</v>
      </c>
      <c r="B40" s="113" t="s">
        <v>105</v>
      </c>
      <c r="C40" s="117" t="str">
        <f>INDEX([1]физика!$A:$A,MATCH(B40, [1]физика!$B:$B, 0))</f>
        <v>11б</v>
      </c>
      <c r="D40" s="123" t="s">
        <v>70</v>
      </c>
      <c r="E40" s="114">
        <v>7</v>
      </c>
      <c r="F40" s="118">
        <f>E40*100/30</f>
        <v>23.333333333333332</v>
      </c>
      <c r="G40" s="120" t="s">
        <v>10</v>
      </c>
    </row>
    <row r="41" spans="1:7" s="43" customFormat="1" ht="44.25" customHeight="1" x14ac:dyDescent="0.25">
      <c r="A41" s="95">
        <v>30</v>
      </c>
      <c r="B41" s="145" t="s">
        <v>139</v>
      </c>
      <c r="C41" s="124" t="s">
        <v>20</v>
      </c>
      <c r="D41" s="123" t="s">
        <v>118</v>
      </c>
      <c r="E41" s="121">
        <v>7</v>
      </c>
      <c r="F41" s="118">
        <f>E41*100/30</f>
        <v>23.333333333333332</v>
      </c>
      <c r="G41" s="121" t="s">
        <v>10</v>
      </c>
    </row>
    <row r="42" spans="1:7" s="43" customFormat="1" ht="44.25" customHeight="1" x14ac:dyDescent="0.25">
      <c r="A42" s="95">
        <v>31</v>
      </c>
      <c r="B42" s="143" t="s">
        <v>191</v>
      </c>
      <c r="C42" s="124" t="s">
        <v>20</v>
      </c>
      <c r="D42" s="123" t="s">
        <v>143</v>
      </c>
      <c r="E42" s="121">
        <v>7</v>
      </c>
      <c r="F42" s="118">
        <f>E42*100/30</f>
        <v>23.333333333333332</v>
      </c>
      <c r="G42" s="121" t="s">
        <v>10</v>
      </c>
    </row>
    <row r="43" spans="1:7" s="43" customFormat="1" ht="44.25" customHeight="1" x14ac:dyDescent="0.25">
      <c r="A43" s="95">
        <v>32</v>
      </c>
      <c r="B43" s="145" t="s">
        <v>140</v>
      </c>
      <c r="C43" s="124" t="s">
        <v>20</v>
      </c>
      <c r="D43" s="123" t="s">
        <v>118</v>
      </c>
      <c r="E43" s="121">
        <v>6</v>
      </c>
      <c r="F43" s="118">
        <f>E43*100/30</f>
        <v>20</v>
      </c>
      <c r="G43" s="121" t="s">
        <v>10</v>
      </c>
    </row>
    <row r="44" spans="1:7" s="43" customFormat="1" ht="44.25" customHeight="1" x14ac:dyDescent="0.25">
      <c r="A44" s="95">
        <v>33</v>
      </c>
      <c r="B44" s="143" t="s">
        <v>192</v>
      </c>
      <c r="C44" s="117" t="s">
        <v>186</v>
      </c>
      <c r="D44" s="123" t="s">
        <v>143</v>
      </c>
      <c r="E44" s="128">
        <v>6</v>
      </c>
      <c r="F44" s="118">
        <f>E44*100/30</f>
        <v>20</v>
      </c>
      <c r="G44" s="121" t="s">
        <v>10</v>
      </c>
    </row>
    <row r="45" spans="1:7" s="43" customFormat="1" ht="44.25" customHeight="1" x14ac:dyDescent="0.25">
      <c r="A45" s="95">
        <v>34</v>
      </c>
      <c r="B45" s="143" t="s">
        <v>193</v>
      </c>
      <c r="C45" s="117" t="s">
        <v>186</v>
      </c>
      <c r="D45" s="123" t="s">
        <v>143</v>
      </c>
      <c r="E45" s="126">
        <v>5</v>
      </c>
      <c r="F45" s="118">
        <f>E45*100/30</f>
        <v>16.666666666666668</v>
      </c>
      <c r="G45" s="121" t="s">
        <v>10</v>
      </c>
    </row>
    <row r="46" spans="1:7" s="43" customFormat="1" ht="44.25" customHeight="1" x14ac:dyDescent="0.25">
      <c r="A46" s="95">
        <v>35</v>
      </c>
      <c r="B46" s="143" t="s">
        <v>194</v>
      </c>
      <c r="C46" s="117" t="s">
        <v>195</v>
      </c>
      <c r="D46" s="123" t="s">
        <v>143</v>
      </c>
      <c r="E46" s="123">
        <v>5</v>
      </c>
      <c r="F46" s="118">
        <f>E46*100/30</f>
        <v>16.666666666666668</v>
      </c>
      <c r="G46" s="121" t="s">
        <v>10</v>
      </c>
    </row>
    <row r="47" spans="1:7" s="43" customFormat="1" ht="44.25" customHeight="1" x14ac:dyDescent="0.25">
      <c r="A47" s="95">
        <v>36</v>
      </c>
      <c r="B47" s="115" t="s">
        <v>230</v>
      </c>
      <c r="C47" s="124">
        <v>11</v>
      </c>
      <c r="D47" s="123" t="s">
        <v>197</v>
      </c>
      <c r="E47" s="121">
        <v>3</v>
      </c>
      <c r="F47" s="125">
        <f xml:space="preserve"> (E47*100)/30</f>
        <v>10</v>
      </c>
      <c r="G47" s="121" t="s">
        <v>10</v>
      </c>
    </row>
    <row r="48" spans="1:7" s="43" customFormat="1" ht="44.25" customHeight="1" x14ac:dyDescent="0.25">
      <c r="A48" s="95">
        <v>37</v>
      </c>
      <c r="B48" s="113" t="s">
        <v>106</v>
      </c>
      <c r="C48" s="117" t="str">
        <f>INDEX([1]физика!$A:$A,MATCH(B48, [1]физика!$B:$B, 0))</f>
        <v>11б</v>
      </c>
      <c r="D48" s="123" t="s">
        <v>70</v>
      </c>
      <c r="E48" s="114">
        <v>2</v>
      </c>
      <c r="F48" s="118">
        <f>E48*100/30</f>
        <v>6.666666666666667</v>
      </c>
      <c r="G48" s="120" t="s">
        <v>10</v>
      </c>
    </row>
    <row r="49" spans="1:7" s="43" customFormat="1" ht="44.25" customHeight="1" x14ac:dyDescent="0.25">
      <c r="A49" s="95">
        <v>38</v>
      </c>
      <c r="B49" s="115" t="s">
        <v>231</v>
      </c>
      <c r="C49" s="124">
        <v>11</v>
      </c>
      <c r="D49" s="123" t="s">
        <v>197</v>
      </c>
      <c r="E49" s="121">
        <v>0</v>
      </c>
      <c r="F49" s="125">
        <f xml:space="preserve"> (E49*100)/30</f>
        <v>0</v>
      </c>
      <c r="G49" s="121" t="s">
        <v>10</v>
      </c>
    </row>
    <row r="50" spans="1:7" s="43" customFormat="1" x14ac:dyDescent="0.25">
      <c r="A50" s="54"/>
      <c r="B50" s="54"/>
      <c r="C50" s="55"/>
      <c r="D50" s="54"/>
      <c r="E50" s="57"/>
      <c r="F50" s="54"/>
      <c r="G50" s="54"/>
    </row>
    <row r="51" spans="1:7" s="43" customFormat="1" x14ac:dyDescent="0.25">
      <c r="A51" s="54"/>
      <c r="B51" s="54"/>
      <c r="C51" s="58"/>
      <c r="D51" s="59"/>
      <c r="E51" s="59"/>
      <c r="F51" s="59"/>
      <c r="G51" s="54"/>
    </row>
    <row r="52" spans="1:7" s="43" customFormat="1" x14ac:dyDescent="0.25">
      <c r="A52" s="54"/>
      <c r="B52" s="54"/>
      <c r="C52" s="63"/>
      <c r="D52" s="61"/>
      <c r="E52" s="57"/>
      <c r="F52" s="57"/>
      <c r="G52" s="54"/>
    </row>
    <row r="53" spans="1:7" s="43" customFormat="1" x14ac:dyDescent="0.25">
      <c r="A53" s="54"/>
      <c r="B53" s="54"/>
      <c r="C53" s="55"/>
      <c r="D53" s="59"/>
      <c r="E53" s="61"/>
      <c r="F53" s="54"/>
      <c r="G53" s="54"/>
    </row>
    <row r="54" spans="1:7" s="43" customFormat="1" x14ac:dyDescent="0.25">
      <c r="A54" s="54"/>
      <c r="B54" s="54"/>
      <c r="C54" s="58"/>
      <c r="D54" s="59"/>
      <c r="E54" s="61"/>
      <c r="F54" s="59"/>
      <c r="G54" s="54"/>
    </row>
    <row r="55" spans="1:7" s="43" customFormat="1" x14ac:dyDescent="0.25">
      <c r="A55" s="54"/>
      <c r="B55" s="54"/>
      <c r="C55" s="66"/>
      <c r="D55" s="67"/>
      <c r="E55" s="61"/>
      <c r="F55" s="54"/>
      <c r="G55" s="54"/>
    </row>
    <row r="56" spans="1:7" s="43" customFormat="1" x14ac:dyDescent="0.25">
      <c r="A56" s="54"/>
      <c r="B56" s="54"/>
      <c r="C56" s="64"/>
      <c r="D56" s="56"/>
      <c r="E56" s="65"/>
      <c r="F56" s="59"/>
      <c r="G56" s="54"/>
    </row>
    <row r="57" spans="1:7" s="43" customFormat="1" x14ac:dyDescent="0.25">
      <c r="A57" s="54"/>
      <c r="B57" s="54"/>
      <c r="C57" s="66"/>
      <c r="D57" s="56"/>
      <c r="E57" s="56"/>
      <c r="F57" s="59"/>
      <c r="G57" s="54"/>
    </row>
    <row r="58" spans="1:7" s="43" customFormat="1" x14ac:dyDescent="0.25">
      <c r="A58" s="54"/>
      <c r="B58" s="54"/>
      <c r="C58" s="58"/>
      <c r="D58" s="59"/>
      <c r="E58" s="59"/>
      <c r="F58" s="59"/>
      <c r="G58" s="54"/>
    </row>
    <row r="59" spans="1:7" s="43" customFormat="1" x14ac:dyDescent="0.25">
      <c r="A59" s="54"/>
      <c r="B59" s="54"/>
      <c r="C59" s="66"/>
      <c r="D59" s="67"/>
      <c r="E59" s="61"/>
      <c r="F59" s="54"/>
      <c r="G59" s="54"/>
    </row>
    <row r="60" spans="1:7" s="43" customFormat="1" x14ac:dyDescent="0.25">
      <c r="A60" s="54"/>
      <c r="B60" s="54"/>
      <c r="C60" s="58"/>
      <c r="D60" s="59"/>
      <c r="E60" s="59"/>
      <c r="F60" s="59"/>
      <c r="G60" s="54"/>
    </row>
    <row r="61" spans="1:7" s="43" customFormat="1" x14ac:dyDescent="0.25">
      <c r="A61" s="54"/>
      <c r="B61" s="54"/>
      <c r="C61" s="63"/>
      <c r="D61" s="57"/>
      <c r="E61" s="57"/>
      <c r="F61" s="57"/>
      <c r="G61" s="54"/>
    </row>
    <row r="62" spans="1:7" s="43" customFormat="1" x14ac:dyDescent="0.25">
      <c r="A62" s="54"/>
      <c r="B62" s="54"/>
      <c r="C62" s="55"/>
      <c r="D62" s="54"/>
      <c r="E62" s="57"/>
      <c r="F62" s="54"/>
      <c r="G62" s="54"/>
    </row>
    <row r="63" spans="1:7" s="43" customFormat="1" x14ac:dyDescent="0.25">
      <c r="A63" s="54"/>
      <c r="B63" s="54"/>
      <c r="C63" s="55"/>
      <c r="D63" s="54"/>
      <c r="E63" s="61"/>
      <c r="F63" s="54"/>
      <c r="G63" s="54"/>
    </row>
    <row r="64" spans="1:7" s="43" customFormat="1" x14ac:dyDescent="0.25">
      <c r="A64" s="54"/>
      <c r="B64" s="54"/>
      <c r="C64" s="66"/>
      <c r="D64" s="67"/>
      <c r="E64" s="61"/>
      <c r="F64" s="54"/>
      <c r="G64" s="54"/>
    </row>
    <row r="65" spans="1:7" s="43" customFormat="1" x14ac:dyDescent="0.25">
      <c r="A65" s="54"/>
      <c r="B65" s="54"/>
      <c r="C65" s="60"/>
      <c r="D65" s="59"/>
      <c r="E65" s="57"/>
      <c r="F65" s="59"/>
      <c r="G65" s="54"/>
    </row>
    <row r="66" spans="1:7" s="43" customFormat="1" x14ac:dyDescent="0.25">
      <c r="A66" s="54"/>
      <c r="B66" s="54"/>
      <c r="C66" s="58"/>
      <c r="D66" s="59"/>
      <c r="E66" s="59"/>
      <c r="F66" s="59"/>
      <c r="G66" s="54"/>
    </row>
    <row r="67" spans="1:7" s="43" customFormat="1" x14ac:dyDescent="0.25">
      <c r="A67" s="54"/>
      <c r="B67" s="54"/>
      <c r="C67" s="55"/>
      <c r="D67" s="59"/>
      <c r="E67" s="61"/>
      <c r="F67" s="54"/>
      <c r="G67" s="54"/>
    </row>
    <row r="68" spans="1:7" s="43" customFormat="1" x14ac:dyDescent="0.25">
      <c r="A68" s="54"/>
      <c r="B68" s="54"/>
      <c r="C68" s="63"/>
      <c r="D68" s="61"/>
      <c r="E68" s="57"/>
      <c r="F68" s="57"/>
      <c r="G68" s="54"/>
    </row>
    <row r="69" spans="1:7" s="43" customFormat="1" x14ac:dyDescent="0.25">
      <c r="A69" s="54"/>
      <c r="B69" s="54"/>
      <c r="C69" s="66"/>
      <c r="D69" s="67"/>
      <c r="E69" s="61"/>
      <c r="F69" s="54"/>
      <c r="G69" s="54"/>
    </row>
    <row r="70" spans="1:7" s="43" customFormat="1" x14ac:dyDescent="0.25">
      <c r="A70" s="54"/>
      <c r="B70" s="54"/>
      <c r="C70" s="60"/>
      <c r="D70" s="59"/>
      <c r="E70" s="57"/>
      <c r="F70" s="59"/>
      <c r="G70" s="54"/>
    </row>
    <row r="71" spans="1:7" s="43" customFormat="1" x14ac:dyDescent="0.25">
      <c r="A71" s="54"/>
      <c r="B71" s="54"/>
      <c r="C71" s="55"/>
      <c r="D71" s="54"/>
      <c r="E71" s="61"/>
      <c r="F71" s="54"/>
      <c r="G71" s="54"/>
    </row>
    <row r="72" spans="1:7" s="43" customFormat="1" x14ac:dyDescent="0.25">
      <c r="A72" s="54"/>
      <c r="B72" s="54"/>
      <c r="C72" s="64"/>
      <c r="D72" s="56"/>
      <c r="E72" s="65"/>
      <c r="F72" s="59"/>
      <c r="G72" s="54"/>
    </row>
    <row r="73" spans="1:7" s="43" customFormat="1" x14ac:dyDescent="0.25">
      <c r="A73" s="54"/>
      <c r="B73" s="54"/>
      <c r="C73" s="64"/>
      <c r="D73" s="56"/>
      <c r="E73" s="65"/>
      <c r="F73" s="59"/>
      <c r="G73" s="54"/>
    </row>
    <row r="74" spans="1:7" s="43" customFormat="1" x14ac:dyDescent="0.25">
      <c r="A74" s="54"/>
      <c r="B74" s="54"/>
      <c r="C74" s="55"/>
      <c r="D74" s="54"/>
      <c r="E74" s="61"/>
      <c r="F74" s="54"/>
      <c r="G74" s="54"/>
    </row>
    <row r="75" spans="1:7" s="43" customFormat="1" x14ac:dyDescent="0.25">
      <c r="A75" s="54"/>
      <c r="B75" s="54"/>
      <c r="C75" s="60"/>
      <c r="D75" s="59"/>
      <c r="E75" s="57"/>
      <c r="F75" s="59"/>
      <c r="G75" s="54"/>
    </row>
    <row r="76" spans="1:7" s="43" customFormat="1" x14ac:dyDescent="0.25">
      <c r="A76" s="54"/>
      <c r="B76" s="54"/>
      <c r="C76" s="63"/>
      <c r="D76" s="59"/>
      <c r="E76" s="61"/>
      <c r="F76" s="61"/>
      <c r="G76" s="54"/>
    </row>
    <row r="77" spans="1:7" s="43" customFormat="1" x14ac:dyDescent="0.25">
      <c r="A77" s="54"/>
      <c r="B77" s="54"/>
      <c r="C77" s="64"/>
      <c r="D77" s="56"/>
      <c r="E77" s="65"/>
      <c r="F77" s="59"/>
      <c r="G77" s="54"/>
    </row>
    <row r="78" spans="1:7" s="43" customFormat="1" x14ac:dyDescent="0.25">
      <c r="A78" s="54"/>
      <c r="B78" s="54"/>
      <c r="C78" s="55"/>
      <c r="D78" s="59"/>
      <c r="E78" s="57"/>
      <c r="F78" s="54"/>
      <c r="G78" s="54"/>
    </row>
    <row r="79" spans="1:7" s="43" customFormat="1" x14ac:dyDescent="0.25">
      <c r="A79" s="54"/>
      <c r="B79" s="54"/>
      <c r="C79" s="55"/>
      <c r="D79" s="54"/>
      <c r="E79" s="54"/>
      <c r="F79" s="54"/>
      <c r="G79" s="54"/>
    </row>
    <row r="80" spans="1:7" s="43" customFormat="1" x14ac:dyDescent="0.25">
      <c r="A80" s="54"/>
      <c r="B80" s="54"/>
      <c r="C80" s="60"/>
      <c r="D80" s="67"/>
      <c r="E80" s="61"/>
      <c r="F80" s="59"/>
      <c r="G80" s="54"/>
    </row>
    <row r="81" spans="1:7" s="43" customFormat="1" x14ac:dyDescent="0.25">
      <c r="A81" s="54"/>
      <c r="B81" s="54"/>
      <c r="C81" s="64"/>
      <c r="D81" s="56"/>
      <c r="E81" s="65"/>
      <c r="F81" s="59"/>
      <c r="G81" s="54"/>
    </row>
    <row r="82" spans="1:7" s="43" customFormat="1" x14ac:dyDescent="0.25">
      <c r="A82" s="54"/>
      <c r="B82" s="54"/>
      <c r="C82" s="60"/>
      <c r="D82" s="67"/>
      <c r="E82" s="61"/>
      <c r="F82" s="59"/>
      <c r="G82" s="54"/>
    </row>
    <row r="83" spans="1:7" s="43" customFormat="1" x14ac:dyDescent="0.25">
      <c r="A83" s="54"/>
      <c r="B83" s="54"/>
      <c r="C83" s="55"/>
      <c r="D83" s="54"/>
      <c r="E83" s="57"/>
      <c r="F83" s="54"/>
      <c r="G83" s="54"/>
    </row>
    <row r="84" spans="1:7" s="43" customFormat="1" x14ac:dyDescent="0.25">
      <c r="A84" s="54"/>
      <c r="B84" s="54"/>
      <c r="C84" s="60"/>
      <c r="D84" s="59"/>
      <c r="E84" s="57"/>
      <c r="F84" s="59"/>
      <c r="G84" s="54"/>
    </row>
    <row r="85" spans="1:7" s="43" customFormat="1" x14ac:dyDescent="0.25">
      <c r="A85" s="54"/>
      <c r="B85" s="54"/>
      <c r="C85" s="55"/>
      <c r="D85" s="54"/>
      <c r="E85" s="57"/>
      <c r="F85" s="54"/>
      <c r="G85" s="54"/>
    </row>
    <row r="86" spans="1:7" s="43" customFormat="1" x14ac:dyDescent="0.25">
      <c r="A86" s="54"/>
      <c r="B86" s="54"/>
      <c r="C86" s="64"/>
      <c r="D86" s="56"/>
      <c r="E86" s="65"/>
      <c r="F86" s="59"/>
      <c r="G86" s="54"/>
    </row>
    <row r="87" spans="1:7" s="43" customFormat="1" x14ac:dyDescent="0.25">
      <c r="A87" s="54"/>
      <c r="B87" s="54"/>
      <c r="C87" s="55"/>
      <c r="D87" s="54"/>
      <c r="E87" s="54"/>
      <c r="F87" s="54"/>
      <c r="G87" s="54"/>
    </row>
    <row r="88" spans="1:7" s="43" customFormat="1" x14ac:dyDescent="0.25">
      <c r="A88" s="54"/>
      <c r="B88" s="54"/>
      <c r="C88" s="60"/>
      <c r="D88" s="61"/>
      <c r="E88" s="57"/>
      <c r="F88" s="57"/>
      <c r="G88" s="54"/>
    </row>
    <row r="89" spans="1:7" s="43" customFormat="1" x14ac:dyDescent="0.25">
      <c r="A89" s="54"/>
      <c r="B89" s="54"/>
      <c r="C89" s="63"/>
      <c r="D89" s="59"/>
      <c r="E89" s="61"/>
      <c r="F89" s="57"/>
      <c r="G89" s="54"/>
    </row>
    <row r="90" spans="1:7" s="43" customFormat="1" x14ac:dyDescent="0.25">
      <c r="A90" s="54"/>
      <c r="B90" s="54"/>
      <c r="C90" s="63"/>
      <c r="D90" s="61"/>
      <c r="E90" s="61"/>
      <c r="F90" s="57"/>
      <c r="G90" s="54"/>
    </row>
    <row r="91" spans="1:7" s="43" customFormat="1" x14ac:dyDescent="0.25">
      <c r="A91" s="54"/>
      <c r="B91" s="54"/>
      <c r="C91" s="66"/>
      <c r="D91" s="67"/>
      <c r="E91" s="61"/>
      <c r="F91" s="54"/>
      <c r="G91" s="54"/>
    </row>
    <row r="92" spans="1:7" s="43" customFormat="1" x14ac:dyDescent="0.25">
      <c r="A92" s="54"/>
      <c r="B92" s="54"/>
      <c r="C92" s="55"/>
      <c r="D92" s="56"/>
      <c r="E92" s="57"/>
      <c r="F92" s="56"/>
      <c r="G92" s="54"/>
    </row>
    <row r="93" spans="1:7" s="43" customFormat="1" x14ac:dyDescent="0.25">
      <c r="A93" s="54"/>
      <c r="B93" s="54"/>
      <c r="C93" s="60"/>
      <c r="D93" s="57"/>
      <c r="E93" s="57"/>
      <c r="F93" s="57"/>
      <c r="G93" s="54"/>
    </row>
    <row r="94" spans="1:7" s="43" customFormat="1" x14ac:dyDescent="0.25">
      <c r="A94" s="54"/>
      <c r="B94" s="54"/>
      <c r="C94" s="55"/>
      <c r="D94" s="54"/>
      <c r="E94" s="54"/>
      <c r="F94" s="54"/>
      <c r="G94" s="54"/>
    </row>
    <row r="95" spans="1:7" s="43" customFormat="1" x14ac:dyDescent="0.25">
      <c r="A95" s="54"/>
      <c r="B95" s="54"/>
      <c r="C95" s="62"/>
      <c r="D95" s="59"/>
      <c r="E95" s="57"/>
      <c r="F95" s="59"/>
      <c r="G95" s="54"/>
    </row>
    <row r="96" spans="1:7" s="43" customFormat="1" x14ac:dyDescent="0.25">
      <c r="A96" s="54"/>
      <c r="B96" s="54"/>
      <c r="C96" s="55"/>
      <c r="D96" s="59"/>
      <c r="E96" s="57"/>
      <c r="F96" s="54"/>
      <c r="G96" s="54"/>
    </row>
    <row r="97" spans="1:7" s="43" customFormat="1" x14ac:dyDescent="0.25">
      <c r="A97" s="54"/>
      <c r="B97" s="54"/>
      <c r="C97" s="55"/>
      <c r="D97" s="54"/>
      <c r="E97" s="57"/>
      <c r="F97" s="54"/>
      <c r="G97" s="54"/>
    </row>
    <row r="98" spans="1:7" s="43" customFormat="1" x14ac:dyDescent="0.25">
      <c r="A98" s="54"/>
      <c r="B98" s="54"/>
      <c r="C98" s="60"/>
      <c r="D98" s="59"/>
      <c r="E98" s="57"/>
      <c r="F98" s="59"/>
      <c r="G98" s="54"/>
    </row>
    <row r="99" spans="1:7" s="43" customFormat="1" x14ac:dyDescent="0.25">
      <c r="A99" s="54"/>
      <c r="B99" s="54"/>
      <c r="C99" s="60"/>
      <c r="D99" s="59"/>
      <c r="E99" s="57"/>
      <c r="F99" s="59"/>
      <c r="G99" s="54"/>
    </row>
    <row r="100" spans="1:7" x14ac:dyDescent="0.25">
      <c r="A100" s="68"/>
      <c r="B100" s="68"/>
      <c r="C100" s="69"/>
      <c r="D100" s="70"/>
      <c r="E100" s="71"/>
      <c r="F100" s="72"/>
    </row>
    <row r="101" spans="1:7" x14ac:dyDescent="0.25">
      <c r="A101" s="19"/>
      <c r="B101" s="19"/>
      <c r="C101" s="73"/>
      <c r="D101" s="74"/>
      <c r="E101" s="35"/>
      <c r="F101" s="51"/>
    </row>
    <row r="102" spans="1:7" x14ac:dyDescent="0.25">
      <c r="A102" s="19"/>
      <c r="B102" s="19"/>
      <c r="C102" s="75"/>
      <c r="D102" s="76"/>
      <c r="E102" s="76"/>
      <c r="F102" s="76"/>
    </row>
    <row r="103" spans="1:7" x14ac:dyDescent="0.25">
      <c r="A103" s="19"/>
      <c r="B103" s="19"/>
      <c r="C103" s="77"/>
      <c r="D103" s="78"/>
      <c r="E103" s="45"/>
      <c r="F103" s="74"/>
    </row>
    <row r="104" spans="1:7" x14ac:dyDescent="0.25">
      <c r="A104" s="19"/>
      <c r="B104" s="19"/>
      <c r="C104" s="79"/>
      <c r="D104" s="74"/>
      <c r="E104" s="45"/>
      <c r="F104" s="35"/>
    </row>
    <row r="105" spans="1:7" x14ac:dyDescent="0.25">
      <c r="A105" s="19"/>
      <c r="B105" s="19"/>
      <c r="C105" s="80"/>
      <c r="D105" s="74"/>
      <c r="E105" s="35"/>
      <c r="F105" s="74"/>
    </row>
    <row r="106" spans="1:7" x14ac:dyDescent="0.25">
      <c r="A106" s="19"/>
      <c r="B106" s="19"/>
      <c r="C106" s="81"/>
      <c r="D106" s="82"/>
      <c r="E106" s="45"/>
      <c r="F106" s="19"/>
    </row>
    <row r="107" spans="1:7" x14ac:dyDescent="0.25">
      <c r="A107" s="19"/>
      <c r="B107" s="19"/>
      <c r="C107" s="80"/>
      <c r="D107" s="74"/>
      <c r="E107" s="35"/>
      <c r="F107" s="74"/>
    </row>
    <row r="108" spans="1:7" x14ac:dyDescent="0.25">
      <c r="A108" s="19"/>
      <c r="B108" s="19"/>
      <c r="C108" s="77"/>
      <c r="D108" s="78"/>
      <c r="E108" s="45"/>
      <c r="F108" s="74"/>
    </row>
    <row r="109" spans="1:7" x14ac:dyDescent="0.25">
      <c r="A109" s="19"/>
      <c r="B109" s="19"/>
      <c r="C109" s="73"/>
      <c r="D109" s="83"/>
      <c r="E109" s="35"/>
      <c r="F109" s="83"/>
    </row>
    <row r="110" spans="1:7" x14ac:dyDescent="0.25">
      <c r="A110" s="19"/>
      <c r="B110" s="19"/>
      <c r="C110" s="73"/>
      <c r="D110" s="19"/>
      <c r="E110" s="19"/>
      <c r="F110" s="19"/>
    </row>
    <row r="111" spans="1:7" x14ac:dyDescent="0.25">
      <c r="A111" s="19"/>
      <c r="B111" s="19"/>
      <c r="C111" s="80"/>
      <c r="D111" s="74"/>
      <c r="E111" s="35"/>
      <c r="F111" s="74"/>
    </row>
    <row r="112" spans="1:7" x14ac:dyDescent="0.25">
      <c r="A112" s="19"/>
      <c r="B112" s="19"/>
      <c r="C112" s="80"/>
      <c r="D112" s="84"/>
      <c r="E112" s="35"/>
      <c r="F112" s="74"/>
    </row>
    <row r="113" spans="1:6" x14ac:dyDescent="0.25">
      <c r="A113" s="19"/>
      <c r="B113" s="19"/>
      <c r="C113" s="73"/>
      <c r="D113" s="84"/>
      <c r="E113" s="35"/>
      <c r="F113" s="74"/>
    </row>
    <row r="114" spans="1:6" x14ac:dyDescent="0.25">
      <c r="A114" s="19"/>
      <c r="B114" s="19"/>
      <c r="C114" s="73"/>
      <c r="D114" s="85"/>
      <c r="E114" s="86"/>
      <c r="F114" s="19"/>
    </row>
    <row r="115" spans="1:6" x14ac:dyDescent="0.25">
      <c r="A115" s="19"/>
      <c r="B115" s="19"/>
      <c r="C115" s="73"/>
      <c r="D115" s="84"/>
      <c r="E115" s="35"/>
      <c r="F115" s="19"/>
    </row>
    <row r="116" spans="1:6" x14ac:dyDescent="0.25">
      <c r="A116" s="19"/>
      <c r="B116" s="19"/>
      <c r="C116" s="79"/>
      <c r="D116" s="74"/>
      <c r="E116" s="45"/>
      <c r="F116" s="35"/>
    </row>
    <row r="117" spans="1:6" x14ac:dyDescent="0.25">
      <c r="A117" s="19"/>
      <c r="B117" s="19"/>
      <c r="C117" s="87"/>
      <c r="D117" s="74"/>
      <c r="E117" s="74"/>
      <c r="F117" s="74"/>
    </row>
    <row r="118" spans="1:6" x14ac:dyDescent="0.25">
      <c r="A118" s="19"/>
      <c r="B118" s="19"/>
      <c r="C118" s="81"/>
      <c r="D118" s="82"/>
      <c r="E118" s="45"/>
      <c r="F118" s="19"/>
    </row>
    <row r="119" spans="1:6" x14ac:dyDescent="0.25">
      <c r="A119" s="19"/>
      <c r="B119" s="19"/>
      <c r="C119" s="80"/>
      <c r="D119" s="74"/>
      <c r="E119" s="35"/>
      <c r="F119" s="74"/>
    </row>
    <row r="120" spans="1:6" x14ac:dyDescent="0.25">
      <c r="A120" s="19"/>
      <c r="B120" s="19"/>
      <c r="C120" s="79"/>
      <c r="D120" s="45"/>
      <c r="E120" s="35"/>
      <c r="F120" s="35"/>
    </row>
    <row r="121" spans="1:6" x14ac:dyDescent="0.25">
      <c r="A121" s="19"/>
      <c r="B121" s="19"/>
      <c r="C121" s="81"/>
      <c r="D121" s="82"/>
      <c r="E121" s="45"/>
      <c r="F121" s="19"/>
    </row>
    <row r="122" spans="1:6" x14ac:dyDescent="0.25">
      <c r="A122" s="19"/>
      <c r="B122" s="19"/>
      <c r="C122" s="75"/>
      <c r="D122" s="76"/>
      <c r="E122" s="76"/>
      <c r="F122" s="76"/>
    </row>
    <row r="123" spans="1:6" x14ac:dyDescent="0.25">
      <c r="A123" s="19"/>
      <c r="B123" s="19"/>
      <c r="C123" s="77"/>
      <c r="D123" s="78"/>
      <c r="E123" s="45"/>
      <c r="F123" s="74"/>
    </row>
    <row r="124" spans="1:6" x14ac:dyDescent="0.25">
      <c r="A124" s="19"/>
      <c r="B124" s="19"/>
      <c r="C124" s="73"/>
      <c r="D124" s="19"/>
      <c r="E124" s="19"/>
      <c r="F124" s="19"/>
    </row>
    <row r="125" spans="1:6" x14ac:dyDescent="0.25">
      <c r="A125" s="19"/>
      <c r="B125" s="19"/>
      <c r="C125" s="80"/>
      <c r="D125" s="74"/>
      <c r="E125" s="35"/>
      <c r="F125" s="74"/>
    </row>
    <row r="126" spans="1:6" x14ac:dyDescent="0.25">
      <c r="A126" s="19"/>
      <c r="B126" s="19"/>
      <c r="C126" s="87"/>
      <c r="D126" s="74"/>
      <c r="E126" s="35"/>
      <c r="F126" s="51"/>
    </row>
    <row r="127" spans="1:6" x14ac:dyDescent="0.25">
      <c r="A127" s="19"/>
      <c r="B127" s="19"/>
      <c r="C127" s="77"/>
      <c r="D127" s="78"/>
      <c r="E127" s="45"/>
      <c r="F127" s="74"/>
    </row>
    <row r="128" spans="1:6" x14ac:dyDescent="0.25">
      <c r="A128" s="19"/>
      <c r="B128" s="19"/>
      <c r="C128" s="73"/>
      <c r="D128" s="19"/>
      <c r="E128" s="35"/>
      <c r="F128" s="19"/>
    </row>
    <row r="129" spans="1:6" x14ac:dyDescent="0.25">
      <c r="A129" s="19"/>
      <c r="B129" s="19"/>
      <c r="C129" s="80"/>
      <c r="D129" s="74"/>
      <c r="E129" s="35"/>
      <c r="F129" s="74"/>
    </row>
    <row r="130" spans="1:6" x14ac:dyDescent="0.25">
      <c r="A130" s="19"/>
      <c r="B130" s="19"/>
      <c r="C130" s="79"/>
      <c r="D130" s="74"/>
      <c r="E130" s="45"/>
      <c r="F130" s="45"/>
    </row>
    <row r="131" spans="1:6" x14ac:dyDescent="0.25">
      <c r="A131" s="19"/>
      <c r="B131" s="19"/>
      <c r="C131" s="73"/>
      <c r="D131" s="19"/>
      <c r="E131" s="19"/>
      <c r="F131" s="19"/>
    </row>
    <row r="132" spans="1:6" x14ac:dyDescent="0.25">
      <c r="A132" s="19"/>
      <c r="B132" s="19"/>
      <c r="C132" s="79"/>
      <c r="D132" s="45"/>
      <c r="E132" s="35"/>
      <c r="F132" s="35"/>
    </row>
    <row r="133" spans="1:6" x14ac:dyDescent="0.25">
      <c r="A133" s="19"/>
      <c r="B133" s="19"/>
      <c r="C133" s="79"/>
      <c r="D133" s="74"/>
      <c r="E133" s="45"/>
      <c r="F133" s="35"/>
    </row>
    <row r="134" spans="1:6" x14ac:dyDescent="0.25">
      <c r="A134" s="19"/>
      <c r="B134" s="19"/>
      <c r="C134" s="79"/>
      <c r="D134" s="74"/>
      <c r="E134" s="45"/>
      <c r="F134" s="35"/>
    </row>
    <row r="135" spans="1:6" x14ac:dyDescent="0.25">
      <c r="A135" s="19"/>
      <c r="B135" s="19"/>
      <c r="C135" s="80"/>
      <c r="D135" s="74"/>
      <c r="E135" s="35"/>
      <c r="F135" s="74"/>
    </row>
    <row r="136" spans="1:6" x14ac:dyDescent="0.25">
      <c r="A136" s="19"/>
      <c r="B136" s="19"/>
      <c r="C136" s="80"/>
      <c r="D136" s="74"/>
      <c r="E136" s="35"/>
      <c r="F136" s="74"/>
    </row>
    <row r="137" spans="1:6" x14ac:dyDescent="0.25">
      <c r="A137" s="19"/>
      <c r="B137" s="19"/>
      <c r="C137" s="80"/>
      <c r="D137" s="74"/>
      <c r="E137" s="35"/>
      <c r="F137" s="74"/>
    </row>
    <row r="138" spans="1:6" x14ac:dyDescent="0.25">
      <c r="A138" s="19"/>
      <c r="B138" s="19"/>
      <c r="C138" s="87"/>
      <c r="D138" s="74"/>
      <c r="E138" s="45"/>
      <c r="F138" s="74"/>
    </row>
  </sheetData>
  <autoFilter ref="A11:G11">
    <sortState ref="A12:G49">
      <sortCondition descending="1" ref="E11"/>
    </sortState>
  </autoFilter>
  <sortState ref="B14:G14">
    <sortCondition ref="B14"/>
  </sortState>
  <dataValidations count="1">
    <dataValidation allowBlank="1" showInputMessage="1" showErrorMessage="1" sqref="B21 F23:F42 F21 E22:F22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9 класс</vt:lpstr>
      <vt:lpstr>10 класс</vt:lpstr>
      <vt:lpstr>11 класс</vt:lpstr>
      <vt:lpstr>7 класс</vt:lpstr>
      <vt:lpstr>8 класс</vt:lpstr>
      <vt:lpstr>9 класс </vt:lpstr>
      <vt:lpstr>10 класс)</vt:lpstr>
      <vt:lpstr>11 класс </vt:lpstr>
      <vt:lpstr>'10 класс)'!Область_печати</vt:lpstr>
      <vt:lpstr>'11 класс '!Область_печати</vt:lpstr>
      <vt:lpstr>'7 класс'!Область_печати</vt:lpstr>
      <vt:lpstr>'8 класс'!Область_печати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2025-10-20T09:28:21Z</dcterms:modified>
</cp:coreProperties>
</file>