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9040" windowHeight="15990" firstSheet="3" activeTab="9"/>
  </bookViews>
  <sheets>
    <sheet name="9 класс" sheetId="1" state="hidden" r:id="rId1"/>
    <sheet name="10 класс" sheetId="2" state="hidden" r:id="rId2"/>
    <sheet name="11 класс" sheetId="3" state="hidden" r:id="rId3"/>
    <sheet name="5 класс" sheetId="68" r:id="rId4"/>
    <sheet name="6 класс" sheetId="67" r:id="rId5"/>
    <sheet name="7 класс" sheetId="60" r:id="rId6"/>
    <sheet name="8 класс" sheetId="61" r:id="rId7"/>
    <sheet name="9 класс " sheetId="62" r:id="rId8"/>
    <sheet name="10 класс." sheetId="64" r:id="rId9"/>
    <sheet name="11 класс " sheetId="66" r:id="rId10"/>
  </sheets>
  <externalReferences>
    <externalReference r:id="rId11"/>
  </externalReferences>
  <definedNames>
    <definedName name="_xlnm._FilterDatabase" localSheetId="8" hidden="1">'10 класс.'!$A$11:$F$67</definedName>
    <definedName name="_xlnm._FilterDatabase" localSheetId="9" hidden="1">'11 класс '!$A$11:$F$71</definedName>
    <definedName name="_xlnm._FilterDatabase" localSheetId="3" hidden="1">'5 класс'!$A$12:$F$12</definedName>
    <definedName name="_xlnm._FilterDatabase" localSheetId="4" hidden="1">'6 класс'!$A$12:$F$12</definedName>
    <definedName name="_xlnm._FilterDatabase" localSheetId="5" hidden="1">'7 класс'!$A$12:$F$38</definedName>
    <definedName name="_xlnm._FilterDatabase" localSheetId="6" hidden="1">'8 класс'!$A$12:$F$90</definedName>
    <definedName name="_xlnm._FilterDatabase" localSheetId="0" hidden="1">'9 класс'!$A$2:$E$49</definedName>
    <definedName name="_xlnm._FilterDatabase" localSheetId="7" hidden="1">'9 класс '!$A$11:$F$77</definedName>
    <definedName name="_xlnm.Print_Area" localSheetId="8">'10 класс.'!$A$1:$G$67</definedName>
    <definedName name="_xlnm.Print_Area" localSheetId="9">'11 класс '!$A$1:$G$76</definedName>
    <definedName name="_xlnm.Print_Area" localSheetId="3">'5 класс'!$A$1:$G$14</definedName>
    <definedName name="_xlnm.Print_Area" localSheetId="4">'6 класс'!$A$1:$G$15</definedName>
    <definedName name="_xlnm.Print_Area" localSheetId="5">'7 класс'!$A$1:$G$38</definedName>
    <definedName name="_xlnm.Print_Area" localSheetId="6">'8 класс'!$A$1:$G$90</definedName>
    <definedName name="_xlnm.Print_Area" localSheetId="7">'9 класс '!$A$1:$G$77</definedName>
  </definedNames>
  <calcPr calcId="144525"/>
</workbook>
</file>

<file path=xl/calcChain.xml><?xml version="1.0" encoding="utf-8"?>
<calcChain xmlns="http://schemas.openxmlformats.org/spreadsheetml/2006/main">
  <c r="F71" i="66" l="1"/>
  <c r="F13" i="66"/>
  <c r="F14" i="66"/>
  <c r="F15" i="66"/>
  <c r="F16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29" i="66"/>
  <c r="F30" i="66"/>
  <c r="F31" i="66"/>
  <c r="F32" i="66"/>
  <c r="F33" i="66"/>
  <c r="F34" i="66"/>
  <c r="F35" i="66"/>
  <c r="F36" i="66"/>
  <c r="F37" i="66"/>
  <c r="F38" i="66"/>
  <c r="F39" i="66"/>
  <c r="F40" i="66"/>
  <c r="F41" i="66"/>
  <c r="F42" i="66"/>
  <c r="F43" i="66"/>
  <c r="F44" i="66"/>
  <c r="F45" i="66"/>
  <c r="F46" i="66"/>
  <c r="F47" i="66"/>
  <c r="F48" i="66"/>
  <c r="F49" i="66"/>
  <c r="F50" i="66"/>
  <c r="F51" i="66"/>
  <c r="F52" i="66"/>
  <c r="F53" i="66"/>
  <c r="F54" i="66"/>
  <c r="F55" i="66"/>
  <c r="F56" i="66"/>
  <c r="F57" i="66"/>
  <c r="F58" i="66"/>
  <c r="F59" i="66"/>
  <c r="F60" i="66"/>
  <c r="F61" i="66"/>
  <c r="F62" i="66"/>
  <c r="F63" i="66"/>
  <c r="F64" i="66"/>
  <c r="F65" i="66"/>
  <c r="F66" i="66"/>
  <c r="F67" i="66"/>
  <c r="F68" i="66"/>
  <c r="F69" i="66"/>
  <c r="F70" i="66"/>
  <c r="F66" i="64"/>
  <c r="F67" i="64"/>
  <c r="F52" i="64"/>
  <c r="F53" i="64"/>
  <c r="F54" i="64"/>
  <c r="F55" i="64"/>
  <c r="F56" i="64"/>
  <c r="F57" i="64"/>
  <c r="F58" i="64"/>
  <c r="F59" i="64"/>
  <c r="F60" i="64"/>
  <c r="F61" i="64"/>
  <c r="F62" i="64"/>
  <c r="F63" i="64"/>
  <c r="F64" i="64"/>
  <c r="F65" i="64"/>
  <c r="F42" i="64"/>
  <c r="F43" i="64"/>
  <c r="F44" i="64"/>
  <c r="F45" i="64"/>
  <c r="F46" i="64"/>
  <c r="F47" i="64"/>
  <c r="F48" i="64"/>
  <c r="F49" i="64"/>
  <c r="F50" i="64"/>
  <c r="F51" i="64"/>
  <c r="F30" i="64"/>
  <c r="F31" i="64"/>
  <c r="F32" i="64"/>
  <c r="F33" i="64"/>
  <c r="F34" i="64"/>
  <c r="F35" i="64"/>
  <c r="F36" i="64"/>
  <c r="F37" i="64"/>
  <c r="F38" i="64"/>
  <c r="F39" i="64"/>
  <c r="F40" i="64"/>
  <c r="F41" i="64"/>
  <c r="F23" i="64"/>
  <c r="F24" i="64"/>
  <c r="F25" i="64"/>
  <c r="F26" i="64"/>
  <c r="F27" i="64"/>
  <c r="F28" i="64"/>
  <c r="F29" i="64"/>
  <c r="F13" i="64"/>
  <c r="F14" i="64"/>
  <c r="F15" i="64"/>
  <c r="F16" i="64"/>
  <c r="F17" i="64"/>
  <c r="F18" i="64"/>
  <c r="F19" i="64"/>
  <c r="F20" i="64"/>
  <c r="F21" i="64"/>
  <c r="F22" i="64"/>
  <c r="F60" i="62" l="1"/>
  <c r="F61" i="62"/>
  <c r="F62" i="62"/>
  <c r="F63" i="62"/>
  <c r="F64" i="62"/>
  <c r="F65" i="62"/>
  <c r="F66" i="62"/>
  <c r="F67" i="62"/>
  <c r="F68" i="62"/>
  <c r="F69" i="62"/>
  <c r="F70" i="62"/>
  <c r="F71" i="62"/>
  <c r="F72" i="62"/>
  <c r="F73" i="62"/>
  <c r="F74" i="62"/>
  <c r="F75" i="62"/>
  <c r="F76" i="62"/>
  <c r="F77" i="62"/>
  <c r="F45" i="62"/>
  <c r="F46" i="62"/>
  <c r="F47" i="62"/>
  <c r="F48" i="62"/>
  <c r="F49" i="62"/>
  <c r="F50" i="62"/>
  <c r="F51" i="62"/>
  <c r="F52" i="62"/>
  <c r="F53" i="62"/>
  <c r="F54" i="62"/>
  <c r="F55" i="62"/>
  <c r="F56" i="62"/>
  <c r="F57" i="62"/>
  <c r="F58" i="62"/>
  <c r="F59" i="62"/>
  <c r="F34" i="62"/>
  <c r="F35" i="62"/>
  <c r="F36" i="62"/>
  <c r="F37" i="62"/>
  <c r="F38" i="62"/>
  <c r="F39" i="62"/>
  <c r="F40" i="62"/>
  <c r="F41" i="62"/>
  <c r="F42" i="62"/>
  <c r="F43" i="62"/>
  <c r="F44" i="62"/>
  <c r="F20" i="62"/>
  <c r="F21" i="62"/>
  <c r="F22" i="62"/>
  <c r="F23" i="62"/>
  <c r="F24" i="62"/>
  <c r="F25" i="62"/>
  <c r="F26" i="62"/>
  <c r="F27" i="62"/>
  <c r="F28" i="62"/>
  <c r="F29" i="62"/>
  <c r="F30" i="62"/>
  <c r="F31" i="62"/>
  <c r="F32" i="62"/>
  <c r="F33" i="62"/>
  <c r="F13" i="62"/>
  <c r="F14" i="62"/>
  <c r="F15" i="62"/>
  <c r="F16" i="62"/>
  <c r="F17" i="62"/>
  <c r="F18" i="62"/>
  <c r="F19" i="62"/>
  <c r="F14" i="61"/>
  <c r="F15" i="61"/>
  <c r="F16" i="61"/>
  <c r="F17" i="61"/>
  <c r="F18" i="61"/>
  <c r="F19" i="61"/>
  <c r="F20" i="61"/>
  <c r="F21" i="61"/>
  <c r="F22" i="61"/>
  <c r="F23" i="61"/>
  <c r="F24" i="61"/>
  <c r="F25" i="61"/>
  <c r="F26" i="61"/>
  <c r="F27" i="61"/>
  <c r="F28" i="61"/>
  <c r="F29" i="61"/>
  <c r="F30" i="61"/>
  <c r="F31" i="61"/>
  <c r="F32" i="61"/>
  <c r="F33" i="61"/>
  <c r="F34" i="61"/>
  <c r="F35" i="61"/>
  <c r="F36" i="61"/>
  <c r="F37" i="61"/>
  <c r="F38" i="61"/>
  <c r="F39" i="61"/>
  <c r="F40" i="61"/>
  <c r="F41" i="61"/>
  <c r="F42" i="61"/>
  <c r="F43" i="61"/>
  <c r="F44" i="61"/>
  <c r="F45" i="61"/>
  <c r="F46" i="61"/>
  <c r="F47" i="61"/>
  <c r="F48" i="61"/>
  <c r="F49" i="61"/>
  <c r="F50" i="61"/>
  <c r="F51" i="61"/>
  <c r="F52" i="61"/>
  <c r="F53" i="61"/>
  <c r="F54" i="61"/>
  <c r="F55" i="61"/>
  <c r="F56" i="61"/>
  <c r="F57" i="61"/>
  <c r="F58" i="61"/>
  <c r="F59" i="61"/>
  <c r="F60" i="61"/>
  <c r="F61" i="61"/>
  <c r="F62" i="61"/>
  <c r="F63" i="61"/>
  <c r="F64" i="61"/>
  <c r="F65" i="61"/>
  <c r="F66" i="61"/>
  <c r="F67" i="61"/>
  <c r="F68" i="61"/>
  <c r="F69" i="61"/>
  <c r="F70" i="61"/>
  <c r="F71" i="61"/>
  <c r="F72" i="61"/>
  <c r="F73" i="61"/>
  <c r="F74" i="61"/>
  <c r="F75" i="61"/>
  <c r="F76" i="61"/>
  <c r="F77" i="61"/>
  <c r="F78" i="61"/>
  <c r="F79" i="61"/>
  <c r="F80" i="61"/>
  <c r="F81" i="61"/>
  <c r="F82" i="61"/>
  <c r="F83" i="61"/>
  <c r="F84" i="61"/>
  <c r="F85" i="61"/>
  <c r="F86" i="61"/>
  <c r="F87" i="61"/>
  <c r="F88" i="61"/>
  <c r="F89" i="61"/>
  <c r="F90" i="61"/>
  <c r="F12" i="62" l="1"/>
  <c r="F15" i="60"/>
  <c r="F29" i="60"/>
  <c r="F33" i="60"/>
  <c r="F38" i="60"/>
  <c r="F12" i="64" l="1"/>
  <c r="F13" i="61" l="1"/>
  <c r="F24" i="60"/>
  <c r="F37" i="60"/>
  <c r="F32" i="60"/>
  <c r="F26" i="60"/>
  <c r="F19" i="60"/>
  <c r="F18" i="60" l="1"/>
  <c r="F21" i="60"/>
  <c r="F28" i="60" l="1"/>
  <c r="F35" i="60"/>
  <c r="F14" i="60"/>
  <c r="F16" i="60"/>
  <c r="F20" i="60"/>
  <c r="F22" i="60"/>
  <c r="F27" i="60"/>
  <c r="F30" i="60"/>
  <c r="F34" i="60"/>
  <c r="F36" i="60"/>
  <c r="F17" i="60"/>
  <c r="F31" i="60"/>
  <c r="F23" i="60"/>
  <c r="F25" i="60"/>
  <c r="F13" i="60"/>
  <c r="F13" i="68" l="1"/>
  <c r="F13" i="67"/>
  <c r="F14" i="67"/>
  <c r="F12" i="66" l="1"/>
  <c r="C21" i="66" l="1"/>
  <c r="C26" i="66"/>
  <c r="C29" i="66"/>
  <c r="C35" i="66"/>
  <c r="C36" i="66"/>
  <c r="C40" i="66"/>
  <c r="C45" i="66"/>
  <c r="C46" i="66"/>
  <c r="C49" i="66"/>
  <c r="C52" i="66"/>
  <c r="C60" i="66"/>
  <c r="C17" i="66"/>
  <c r="C17" i="64"/>
  <c r="C19" i="64"/>
  <c r="C20" i="64"/>
  <c r="C23" i="64"/>
  <c r="C24" i="64"/>
  <c r="C25" i="64"/>
  <c r="C29" i="64"/>
  <c r="C32" i="64"/>
  <c r="C38" i="64"/>
  <c r="C39" i="64"/>
  <c r="C47" i="64"/>
  <c r="C50" i="64"/>
  <c r="C52" i="64"/>
  <c r="C56" i="64"/>
  <c r="C61" i="64"/>
  <c r="C64" i="64"/>
  <c r="C15" i="64"/>
  <c r="C28" i="62"/>
  <c r="C29" i="62"/>
  <c r="C40" i="62"/>
  <c r="C41" i="62"/>
  <c r="C42" i="62"/>
  <c r="C52" i="62"/>
  <c r="C57" i="62"/>
  <c r="C65" i="62"/>
  <c r="C71" i="62"/>
  <c r="C72" i="62"/>
  <c r="C74" i="62"/>
  <c r="C16" i="62"/>
  <c r="C16" i="61"/>
  <c r="C18" i="61"/>
  <c r="C32" i="61"/>
  <c r="C42" i="61"/>
  <c r="C57" i="61"/>
  <c r="C58" i="61"/>
  <c r="C69" i="61"/>
  <c r="C72" i="61"/>
  <c r="C73" i="61"/>
  <c r="C83" i="61"/>
  <c r="C14" i="61"/>
</calcChain>
</file>

<file path=xl/sharedStrings.xml><?xml version="1.0" encoding="utf-8"?>
<sst xmlns="http://schemas.openxmlformats.org/spreadsheetml/2006/main" count="1182" uniqueCount="366">
  <si>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</si>
  <si>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</si>
  <si>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</si>
  <si>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</si>
  <si>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</si>
  <si>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</si>
  <si>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</si>
  <si>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Комментарии к заполнению таблицы результатов:</t>
  </si>
  <si>
    <t>4. В страничном режиме Excel (Вид - Страничный режим) необходимо вручную (с помощью мыши) увеличивать область печати.</t>
  </si>
  <si>
    <t>3. Вы можете свободно добавлять/удалять строки в таблице, нумерацию по порядку при этом необходимо поддерживать вручную.</t>
  </si>
  <si>
    <t xml:space="preserve">2. При указании максимального балла в поле F4 процент выполнения считается автоматически </t>
  </si>
  <si>
    <t>(при условии сохранения формул в ячейках F7-F31 и далее).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</si>
  <si>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</si>
  <si>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</si>
  <si>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</si>
  <si>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победитель</t>
  </si>
  <si>
    <t xml:space="preserve">призер </t>
  </si>
  <si>
    <t>участник</t>
  </si>
  <si>
    <t>Дата проведения</t>
  </si>
  <si>
    <t>Рейтинг (протокол) результатов участников школьного этапа всероссийской олимпиады школьников в 2025-2026 учебном году</t>
  </si>
  <si>
    <t>1. Для каждого класса (4,5,6,7,8, 9, 10, 11) заполняется отдельный лист Excel.</t>
  </si>
  <si>
    <t>Уровень сложности задания:</t>
  </si>
  <si>
    <t>7 класс</t>
  </si>
  <si>
    <t>8 класс</t>
  </si>
  <si>
    <t>9 класс</t>
  </si>
  <si>
    <t>10 класс</t>
  </si>
  <si>
    <t>11 класс</t>
  </si>
  <si>
    <t>Муниципальное автономное общеобразовательное учреждение города Нягани "Гимназия"</t>
  </si>
  <si>
    <t>Обществознание</t>
  </si>
  <si>
    <t>Чернышова Екатерина Сергеевна</t>
  </si>
  <si>
    <t>Петухова Анна Алексеевна</t>
  </si>
  <si>
    <t>Плетнева Екатерина Романовна</t>
  </si>
  <si>
    <t>Мышкина Злата Альбертовна</t>
  </si>
  <si>
    <t>Юлдашев Абдулла Бахтиёржонович</t>
  </si>
  <si>
    <t>Купянский Тимофей Алексеевич</t>
  </si>
  <si>
    <t>Кочетова Кира Александровна</t>
  </si>
  <si>
    <t>Юрлов Александр Игоревич</t>
  </si>
  <si>
    <t>Черкашин Максим Александрович</t>
  </si>
  <si>
    <t>Непкин Кирилл Александрович</t>
  </si>
  <si>
    <t>Шабурова Софья Павловна</t>
  </si>
  <si>
    <t>Зинченко Анастасия Александровна</t>
  </si>
  <si>
    <t>Николаева Юлиана Вячеславовна</t>
  </si>
  <si>
    <t>Потапова Алиса Алексеевна</t>
  </si>
  <si>
    <t>Власова Виктория Евгеньевна</t>
  </si>
  <si>
    <t>Зуева Светлана Ивановна</t>
  </si>
  <si>
    <t>Ибрагимова Арина Родионовна</t>
  </si>
  <si>
    <t>Шодиев Мардонбек Улугбекович</t>
  </si>
  <si>
    <t>Агзамов Радмир Маратович</t>
  </si>
  <si>
    <t>Суздалова Ульяна Евгеньевна</t>
  </si>
  <si>
    <t>Ладыгин Илья Максимович</t>
  </si>
  <si>
    <t>Помелова Арина Эдуардовна</t>
  </si>
  <si>
    <t>Коробчук Виктория Ивановна</t>
  </si>
  <si>
    <t>Эфендиев Рустам Гасанович</t>
  </si>
  <si>
    <t>Ерёмина Екатерина Максимовна</t>
  </si>
  <si>
    <t>Гилёва Есения Олеговна</t>
  </si>
  <si>
    <t>Прокопенко Вадим Сергеевич</t>
  </si>
  <si>
    <t>Глотко Милана Александровна</t>
  </si>
  <si>
    <t>Еристов Никита Сергеевич</t>
  </si>
  <si>
    <t>Юровская Алена Юрьевна</t>
  </si>
  <si>
    <t>Пылаева Анна Алексеевна</t>
  </si>
  <si>
    <t>Гусейнов Батыр Баташевич</t>
  </si>
  <si>
    <t>Гусева Кира Дмитриевна</t>
  </si>
  <si>
    <t>Крапивин Лев Александрович</t>
  </si>
  <si>
    <t>Родькина Татьяна Евгеньевна</t>
  </si>
  <si>
    <t>Еремина Полина Станиславовна</t>
  </si>
  <si>
    <t>Исмагилова Ангелина Анатольевна</t>
  </si>
  <si>
    <t>Игуменьщев Александр Павлович</t>
  </si>
  <si>
    <t>Гарипов Тимур Рамилевич</t>
  </si>
  <si>
    <t>Имамутдинова Рузана Азаматовна</t>
  </si>
  <si>
    <t>Кондратенко Яна Александровна</t>
  </si>
  <si>
    <t>Кулишева Анна Викторовна</t>
  </si>
  <si>
    <t>Цитцер Валерия Витальевна</t>
  </si>
  <si>
    <t>Жидкова Александра Евгеньевна</t>
  </si>
  <si>
    <t>Долгий Екатерина Вячеславовна</t>
  </si>
  <si>
    <t>Лисенкова Александра Денисовна</t>
  </si>
  <si>
    <t>Тарашкевич Дарья Андреевна</t>
  </si>
  <si>
    <t>Шестакова Анна Сергеевна</t>
  </si>
  <si>
    <t>Уткаев Марк Дмитриевич</t>
  </si>
  <si>
    <t>Фазлиева Арина Рафисовна</t>
  </si>
  <si>
    <t>Человечкова Екатерина Артуровна</t>
  </si>
  <si>
    <t>Мелехина Ксения Евгеньевна</t>
  </si>
  <si>
    <t>Нигамедьянова Елизавета Фларитовна</t>
  </si>
  <si>
    <t>Аверина Юлия Дмитриевна</t>
  </si>
  <si>
    <t>Кадочникова Анна Сергеевна</t>
  </si>
  <si>
    <t>Чикнайкина Юлия Александровна</t>
  </si>
  <si>
    <t>Ковалёва Анастасия Ивановна</t>
  </si>
  <si>
    <t>Михайлов Дамир Александрович</t>
  </si>
  <si>
    <t>7а</t>
  </si>
  <si>
    <t>7б</t>
  </si>
  <si>
    <t>7в</t>
  </si>
  <si>
    <t>Русина Екатерина Сергеевна</t>
  </si>
  <si>
    <t>Макарова Мария Игоревна</t>
  </si>
  <si>
    <t>Смирнова Яна Олеговна</t>
  </si>
  <si>
    <t>Сабиров Павел Русланович</t>
  </si>
  <si>
    <t>Муниципальное автономное общеобразовательное учреждение города Нягани "Средняя общеобразовательная школа №1"</t>
  </si>
  <si>
    <t>Алексеев Артём Алексеевич</t>
  </si>
  <si>
    <t>6 класс</t>
  </si>
  <si>
    <t xml:space="preserve">                                                                                                                           Предмет:</t>
  </si>
  <si>
    <t>Ипаева Каролина Денисовна</t>
  </si>
  <si>
    <t>Сергеев Максим Дмитриевич</t>
  </si>
  <si>
    <t>Евсюкова Анастасия Александровна</t>
  </si>
  <si>
    <t>Оганян Ануш Оганесовна</t>
  </si>
  <si>
    <t>Семенова Полина Никитична</t>
  </si>
  <si>
    <t>Табуркина Полина Андреевна</t>
  </si>
  <si>
    <t>Мельников Тамерлан Маркович</t>
  </si>
  <si>
    <t>Смирнова Кристина Александровна</t>
  </si>
  <si>
    <t>Чуяшов Николай Александрович</t>
  </si>
  <si>
    <t>Плешкова Василиса Игоревна</t>
  </si>
  <si>
    <t>Вилисова Дарья Сергеевна</t>
  </si>
  <si>
    <t>Перова Кристина Михайловна</t>
  </si>
  <si>
    <t>Валиев Матвей Николаевич</t>
  </si>
  <si>
    <t>Галеева Ксения Николаевна</t>
  </si>
  <si>
    <t>Ламбина Валерия Романовна</t>
  </si>
  <si>
    <t>Муминова Ева Джамшедовна</t>
  </si>
  <si>
    <t>Осинцева Анастасия Сергеевна</t>
  </si>
  <si>
    <t>Лукьянова Полина Александровна</t>
  </si>
  <si>
    <t>Белоусова Анна Вячеславовна</t>
  </si>
  <si>
    <t>Чувашов Даниил Андреевич</t>
  </si>
  <si>
    <t>Лысова Евангелина Евгеньевна</t>
  </si>
  <si>
    <t>Давлетова Муххабат Шавкатовна</t>
  </si>
  <si>
    <t>Алексеева Виктория Александровна</t>
  </si>
  <si>
    <t>Копьева Валерия Андреевна</t>
  </si>
  <si>
    <t>Ембекова Анна Андреевна</t>
  </si>
  <si>
    <t>Наникова Разалина Владимировна</t>
  </si>
  <si>
    <t>Шайхелисламов Марсель Зинфирович</t>
  </si>
  <si>
    <t>Евсюков Валерий Александрович</t>
  </si>
  <si>
    <t>Воронина Анастасия Евгеньевна</t>
  </si>
  <si>
    <t>Елышева Екатерина Юрьевна</t>
  </si>
  <si>
    <t>Ефимов Николай Леонидович</t>
  </si>
  <si>
    <t>5 класс</t>
  </si>
  <si>
    <t>Соколова Маргарита Вячеславовна</t>
  </si>
  <si>
    <t>Муниципальное автономное общеобразовательное учреждение города Нягани "Средняя общеобразовательная школа №2"</t>
  </si>
  <si>
    <t>Прокопец Дмиртрий романович</t>
  </si>
  <si>
    <t>Веля Даниил Александрович</t>
  </si>
  <si>
    <t>Майнов Евгений Евгеньевич</t>
  </si>
  <si>
    <t>Айрапетян Анатолий Романович</t>
  </si>
  <si>
    <t>Тимошина Анна Романовна</t>
  </si>
  <si>
    <t>Каленик Владимир Владимирович</t>
  </si>
  <si>
    <t>Сазонова Полина Дмитриевна</t>
  </si>
  <si>
    <t>Турив Макар Викторович</t>
  </si>
  <si>
    <t>Казымова Севинч Алван кызы</t>
  </si>
  <si>
    <t>Шамсутдинова Самира Эльмировна</t>
  </si>
  <si>
    <t>Кирякова Ксения Олеговна</t>
  </si>
  <si>
    <t>Садыкова Ксения Ринатовна</t>
  </si>
  <si>
    <t>Силивоник Виктория Вячеславовна</t>
  </si>
  <si>
    <t>Гибатов Артем Эльвирович</t>
  </si>
  <si>
    <t>Турив Захар Викторович</t>
  </si>
  <si>
    <t>Алиева Самира Мурадовна</t>
  </si>
  <si>
    <t>Горева Валерия Сергеевна</t>
  </si>
  <si>
    <t>Бахнарь Ангелина Руслановна</t>
  </si>
  <si>
    <t>Ирисбаева Диана Шухратовна</t>
  </si>
  <si>
    <t>Чеботов Матвей Алексеевич</t>
  </si>
  <si>
    <t>Гаджиханова Фатима Маировна</t>
  </si>
  <si>
    <t>Махаммадиева Согдиана Руслановна</t>
  </si>
  <si>
    <t>Иванова Дарья Владимировна</t>
  </si>
  <si>
    <t>Сторублёвцев Богдан Александрович</t>
  </si>
  <si>
    <t>Ермакова Виолетта Александровна</t>
  </si>
  <si>
    <t>Хабиев Ильяс Раилевич</t>
  </si>
  <si>
    <t>Паршукова Анастасия Петровна</t>
  </si>
  <si>
    <t>Чамсутдинова Элина Руслановна</t>
  </si>
  <si>
    <t>Ежова Софья Сергеевна</t>
  </si>
  <si>
    <t>Шпрингер Никита Андреевич</t>
  </si>
  <si>
    <t>Зайков Матвей Андреевич</t>
  </si>
  <si>
    <t>Герасимова Ксения Влентиновна</t>
  </si>
  <si>
    <t>Бондарь Екатерина Васильевна</t>
  </si>
  <si>
    <t>Водопьянова Анастасия Максимовна</t>
  </si>
  <si>
    <t>Монохина Ангелина Дмитриевна</t>
  </si>
  <si>
    <t>Шагиева Азалия Ильнаровна</t>
  </si>
  <si>
    <t>Скроб Ксения Андреевна</t>
  </si>
  <si>
    <t>Гатауллина Полина Александровна</t>
  </si>
  <si>
    <t>Рейхерт Анжелика Денисовна</t>
  </si>
  <si>
    <t>Парпиева Асема Нурлановна</t>
  </si>
  <si>
    <t>Шамбетова Асема Азаматовна</t>
  </si>
  <si>
    <t>Омурбаева Асема Замирбековна</t>
  </si>
  <si>
    <t>Раджабова Санифа Фарходовна</t>
  </si>
  <si>
    <t>Азанов Иван Дмитриевич</t>
  </si>
  <si>
    <t>Головка Полина Сергеевна</t>
  </si>
  <si>
    <t>Безматерных Анатолий Анатольевич</t>
  </si>
  <si>
    <t>Береза Полина Николаевна</t>
  </si>
  <si>
    <t>Татаринова Елизавета Дмитриевна</t>
  </si>
  <si>
    <t>Стафеева Алена Сергеевна</t>
  </si>
  <si>
    <t>Тойчубеков Эльзар Уланович</t>
  </si>
  <si>
    <t>Сафаров Денис Венирович</t>
  </si>
  <si>
    <t xml:space="preserve">Самсоненко Лидия Александровна </t>
  </si>
  <si>
    <t>7д</t>
  </si>
  <si>
    <t>Муниципальное автономное общеобразовательное учреждение города Нягани "Общеобразовательная средняя школа №3"</t>
  </si>
  <si>
    <t>Панкова Валерия Михайловна</t>
  </si>
  <si>
    <t>призёр</t>
  </si>
  <si>
    <t>Чащина Маргарита Алексеевна</t>
  </si>
  <si>
    <t>8 б</t>
  </si>
  <si>
    <t>Столяров Игорь Анатольевич</t>
  </si>
  <si>
    <t>8 в</t>
  </si>
  <si>
    <t>Хабибуллин Амир</t>
  </si>
  <si>
    <t>8 г</t>
  </si>
  <si>
    <t>Шпирналь Степан</t>
  </si>
  <si>
    <t>Султанова Камилла Магафуровна</t>
  </si>
  <si>
    <t>8 е</t>
  </si>
  <si>
    <t>Коныгина Виктория Андреевна</t>
  </si>
  <si>
    <t>Чикида Алиса Евгеньевна</t>
  </si>
  <si>
    <t>Кузнецов Артём Антонович</t>
  </si>
  <si>
    <t>Швецова Наталья Евгеньевна</t>
  </si>
  <si>
    <t>Трифанова Екатерина Николаевна</t>
  </si>
  <si>
    <t>Слинкина Виталина Никитична</t>
  </si>
  <si>
    <t>Чаплыгин Артём Станиславович</t>
  </si>
  <si>
    <t>Верба Яна Игоревна</t>
  </si>
  <si>
    <t>Уваров Максим Артёмович</t>
  </si>
  <si>
    <t>Кибкало София</t>
  </si>
  <si>
    <t>Созинов Владимир Сергеевич</t>
  </si>
  <si>
    <t>Мезенцева Ирина Владимировна</t>
  </si>
  <si>
    <t>Спасова Мирослава Сергеевна</t>
  </si>
  <si>
    <t>Тарадин Марк Александрович</t>
  </si>
  <si>
    <t>9б</t>
  </si>
  <si>
    <t>Тарадин Лев Александрович</t>
  </si>
  <si>
    <t>Минкин Айдар Анварович</t>
  </si>
  <si>
    <t>Тихонович Альбина Владимировна</t>
  </si>
  <si>
    <t>Мещеряков Роман Владимирович</t>
  </si>
  <si>
    <t>Абуев Тимур Рамазанович</t>
  </si>
  <si>
    <t>9а</t>
  </si>
  <si>
    <t>Четверухина Маргарита Андреевна</t>
  </si>
  <si>
    <t>Афонькин Валерий Андреевич</t>
  </si>
  <si>
    <t>Корчак Анастасия Евгеньевна</t>
  </si>
  <si>
    <t>Двизов Кирилл Алексеевич</t>
  </si>
  <si>
    <t>Матвейчук Виталина Вячеславовна</t>
  </si>
  <si>
    <t>9г</t>
  </si>
  <si>
    <t>Вышаровская Софья Александровна</t>
  </si>
  <si>
    <t>Субботина Мария Алексеевна</t>
  </si>
  <si>
    <t>Антонов Кирилл Антонович</t>
  </si>
  <si>
    <t>Мурашева София Дмитриевна</t>
  </si>
  <si>
    <t>Мосягина Василина Андреевна</t>
  </si>
  <si>
    <t>Кладько Владислав Константинович</t>
  </si>
  <si>
    <t>Адаменко Софья Александровна</t>
  </si>
  <si>
    <t>Мартемьянова Валерия Витальевна</t>
  </si>
  <si>
    <t>Сахабутдинов Максим Радикович</t>
  </si>
  <si>
    <t>Харжевская Екатерина Болеславовна</t>
  </si>
  <si>
    <t>9д</t>
  </si>
  <si>
    <t xml:space="preserve">Данилов Святослав Владимирович </t>
  </si>
  <si>
    <t xml:space="preserve">участник </t>
  </si>
  <si>
    <t>Буяльский Егор Александрович</t>
  </si>
  <si>
    <t xml:space="preserve">Кривощеков Кирилл Дмитриевич </t>
  </si>
  <si>
    <t xml:space="preserve">Глотова Анна Юрьевна </t>
  </si>
  <si>
    <t xml:space="preserve">Бояринова Аделина Ивановна </t>
  </si>
  <si>
    <t xml:space="preserve">Мадеев Дмитрий Тимурович </t>
  </si>
  <si>
    <t>Красновенецевская Виктория Андреевна</t>
  </si>
  <si>
    <t>11а</t>
  </si>
  <si>
    <t>Мехряков Артем Сергеевич</t>
  </si>
  <si>
    <t>Загурная Мария</t>
  </si>
  <si>
    <t>11б</t>
  </si>
  <si>
    <t>Муляр Станислава</t>
  </si>
  <si>
    <t>Плотников Арсений</t>
  </si>
  <si>
    <t>Абалакова Виктория Игоревна</t>
  </si>
  <si>
    <t>Алабушева Ксения</t>
  </si>
  <si>
    <t>Вдовин  Сергей</t>
  </si>
  <si>
    <t xml:space="preserve">Сергеева Юлия Александровна 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</si>
  <si>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</t>
  </si>
  <si>
    <t xml:space="preserve">Саяпов Амир Линарович </t>
  </si>
  <si>
    <t xml:space="preserve">Санникова Екатерина Сергеевна </t>
  </si>
  <si>
    <t xml:space="preserve">Клостер Ангелина Юрьевна </t>
  </si>
  <si>
    <t xml:space="preserve">Зырянова Ксения Валерьевна </t>
  </si>
  <si>
    <t>7е</t>
  </si>
  <si>
    <t xml:space="preserve">Смышляева Варвара Сергеевна </t>
  </si>
  <si>
    <t>8б</t>
  </si>
  <si>
    <t xml:space="preserve">Кириллова Маргарита Игоревна </t>
  </si>
  <si>
    <t xml:space="preserve">Юзбекова Айиша Пашаевна </t>
  </si>
  <si>
    <t>8в</t>
  </si>
  <si>
    <t xml:space="preserve">Головченко Полина Андреевна </t>
  </si>
  <si>
    <t>8а</t>
  </si>
  <si>
    <t xml:space="preserve">Кондратенко Елизавета Ивановна </t>
  </si>
  <si>
    <t>8д</t>
  </si>
  <si>
    <t xml:space="preserve">Трофимова Софья Александровна </t>
  </si>
  <si>
    <t>Мамедов Илхам Елшэн Оглы</t>
  </si>
  <si>
    <t xml:space="preserve">Магель Платон Александрович </t>
  </si>
  <si>
    <t xml:space="preserve">Дорошко Мария Михайловна </t>
  </si>
  <si>
    <t xml:space="preserve">Шпота Виктория Александровна </t>
  </si>
  <si>
    <t xml:space="preserve">Минулина Кира Маратовна </t>
  </si>
  <si>
    <t xml:space="preserve">Исмагилова Алиса Алексеевна </t>
  </si>
  <si>
    <t xml:space="preserve">Тохтамир Вероника Даниловна </t>
  </si>
  <si>
    <t xml:space="preserve">Понаморева Варвара Борисовна </t>
  </si>
  <si>
    <t xml:space="preserve">Латыпов Евгений Фёдорович </t>
  </si>
  <si>
    <t xml:space="preserve">Шишкин Николай Олегович </t>
  </si>
  <si>
    <t xml:space="preserve">Василенко Алина Владимировна </t>
  </si>
  <si>
    <t xml:space="preserve">Стороженко Арина Сергеевна </t>
  </si>
  <si>
    <t xml:space="preserve">Шириня Кирилл Евгеньевич </t>
  </si>
  <si>
    <t>8г</t>
  </si>
  <si>
    <t xml:space="preserve">Кригер Ксения Евгеньевна </t>
  </si>
  <si>
    <t xml:space="preserve">Реньгач Иван Эдуардович </t>
  </si>
  <si>
    <t xml:space="preserve">Пивоваров Матвей Алексеевич </t>
  </si>
  <si>
    <t>Напарьин Матвей Андреевич</t>
  </si>
  <si>
    <t xml:space="preserve">Чумаков Савелий Алексеевич </t>
  </si>
  <si>
    <t xml:space="preserve">Переверзев Дмитрий Алексеевич </t>
  </si>
  <si>
    <t xml:space="preserve">Инасов Михаил Артемович </t>
  </si>
  <si>
    <t xml:space="preserve">Муллагалиева Карина Артуровна </t>
  </si>
  <si>
    <t xml:space="preserve">Аникович Яна Кирилловна </t>
  </si>
  <si>
    <t>9в</t>
  </si>
  <si>
    <t xml:space="preserve">Охотников Кирилл Александрович </t>
  </si>
  <si>
    <t xml:space="preserve">Андреева Елизавета Григорьевна </t>
  </si>
  <si>
    <t xml:space="preserve">Рызыванова  Полина Андреевна </t>
  </si>
  <si>
    <t xml:space="preserve">Перминова Ульяна Евгеньевна </t>
  </si>
  <si>
    <t>Маликов Ильдар Вадимович</t>
  </si>
  <si>
    <t xml:space="preserve">Ваганова Ульяна Азимджоновна </t>
  </si>
  <si>
    <t>10б</t>
  </si>
  <si>
    <t xml:space="preserve">Хамитов Абрам Айбекович </t>
  </si>
  <si>
    <t>10в</t>
  </si>
  <si>
    <t xml:space="preserve">Селезнева Кристина Сергеевна </t>
  </si>
  <si>
    <t>10а</t>
  </si>
  <si>
    <t xml:space="preserve">Кучеренков Илья Витальевич </t>
  </si>
  <si>
    <t xml:space="preserve">Кошелева Елизавета Игоревна </t>
  </si>
  <si>
    <t xml:space="preserve">Чилимова Дарья Владимировна </t>
  </si>
  <si>
    <t xml:space="preserve">Назарова Александра Максимовна </t>
  </si>
  <si>
    <t xml:space="preserve">Ефремов Даниил Алексеевич </t>
  </si>
  <si>
    <t>10г</t>
  </si>
  <si>
    <t>Тайманова Эвелина Максимовна</t>
  </si>
  <si>
    <t xml:space="preserve">Дурникова Елизавета Сергеевна </t>
  </si>
  <si>
    <t>11г</t>
  </si>
  <si>
    <t xml:space="preserve">Иванюк Диана Павловна </t>
  </si>
  <si>
    <t xml:space="preserve">Фролова Оксана Витальевна </t>
  </si>
  <si>
    <t xml:space="preserve">Денисенко Кира Денисовна </t>
  </si>
  <si>
    <t xml:space="preserve">Харитонова Софья Александровна </t>
  </si>
  <si>
    <t xml:space="preserve">Штепин Семен Андреевич </t>
  </si>
  <si>
    <t xml:space="preserve">Чарков Владимир Максимович </t>
  </si>
  <si>
    <t xml:space="preserve">Тихомирова Александра Игоревна </t>
  </si>
  <si>
    <t xml:space="preserve">Черепанова Виктория Павловна </t>
  </si>
  <si>
    <t xml:space="preserve">Сулайманова Дарина Адилбековна </t>
  </si>
  <si>
    <t xml:space="preserve">Аккозова Нурай Шейрхановна </t>
  </si>
  <si>
    <t xml:space="preserve">Чемакина Карина Павловна </t>
  </si>
  <si>
    <t xml:space="preserve">Пахомова Александра Евгеньевна </t>
  </si>
  <si>
    <t xml:space="preserve">Орлова Виктория Сергеевна </t>
  </si>
  <si>
    <t xml:space="preserve">Тарасов Андрей Валерьевич </t>
  </si>
  <si>
    <t>Галиев Артем Артурович</t>
  </si>
  <si>
    <t>Муниципальное автономное общеобразовательное учреждение города Нягани "Средняя общеобразовательная школа №14"</t>
  </si>
  <si>
    <t>Колесник Роман Михайлович</t>
  </si>
  <si>
    <t>призер</t>
  </si>
  <si>
    <t>Салчак Франческа Мергеновна</t>
  </si>
  <si>
    <t>Щибрик Михаил Дмитриевич</t>
  </si>
  <si>
    <t>Деткина Дарья Николаевна</t>
  </si>
  <si>
    <t>Молдобаева Ханзаада Дамирбековна</t>
  </si>
  <si>
    <t>Шепелева Анастасия Ивановна</t>
  </si>
  <si>
    <t>Фёдорова Елизавета Рамзиеровна</t>
  </si>
  <si>
    <t>Солодков Никита Артемович</t>
  </si>
  <si>
    <t>Полянская Кристина Валентиновна</t>
  </si>
  <si>
    <t>Рубцова Анастасия Максимовна</t>
  </si>
  <si>
    <t>Верхошенцева Маргарита Викторовна</t>
  </si>
  <si>
    <t>Падалкина Анастасия Денисовна</t>
  </si>
  <si>
    <t>Грудина Маргарита Евгеньевна</t>
  </si>
  <si>
    <t>Сабиров Артур Альфирович</t>
  </si>
  <si>
    <t>Александров Андрей Владимирович</t>
  </si>
  <si>
    <t>Гинкул Софья Ивановна</t>
  </si>
  <si>
    <t>Филиппов Владислав Геннадьевич</t>
  </si>
  <si>
    <t>Семенюта Анастасия Юрьевна</t>
  </si>
  <si>
    <t>Агаларов Шихсаид Альбертович</t>
  </si>
  <si>
    <t>Макарцева Елизавета Романовна</t>
  </si>
  <si>
    <t>Орлов Макар Александрович</t>
  </si>
  <si>
    <t>Важов Артём Андреевич</t>
  </si>
  <si>
    <t>Бадышева Мээрим Мирлановна</t>
  </si>
  <si>
    <t>Задорожний Святослав Дмитриевич</t>
  </si>
  <si>
    <t>Ганияров Роман Русланович</t>
  </si>
  <si>
    <t xml:space="preserve">к приказу  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</si>
  <si>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</si>
  <si>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</si>
  <si>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</si>
  <si>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</si>
  <si>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</si>
  <si>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</si>
  <si>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 xml:space="preserve">                                                                                                           Предмет:</t>
  </si>
  <si>
    <t>Приложение № 7</t>
  </si>
  <si>
    <t>Предмет:</t>
  </si>
  <si>
    <t>от _____________№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</si>
</sst>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  <xf numFmtId="0" fontId="20" fillId="6" borderId="11" applyNumberFormat="0" applyAlignment="0" applyProtection="0"/>
    <xf numFmtId="0" fontId="20" fillId="6" borderId="12" applyNumberFormat="0" applyAlignment="0" applyProtection="0"/>
  </cellStyleXfs>
  <cellXfs count="17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15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5" fillId="0" borderId="2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9" fillId="5" borderId="0" xfId="12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14" fontId="14" fillId="0" borderId="0" xfId="0" applyNumberFormat="1" applyFont="1" applyAlignment="1">
      <alignment horizontal="left" vertical="center" wrapText="1"/>
    </xf>
    <xf numFmtId="0" fontId="19" fillId="5" borderId="9" xfId="12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7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top"/>
    </xf>
    <xf numFmtId="0" fontId="0" fillId="0" borderId="0" xfId="0"/>
    <xf numFmtId="0" fontId="0" fillId="0" borderId="0" xfId="0"/>
    <xf numFmtId="0" fontId="15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0" fontId="0" fillId="0" borderId="0" xfId="0"/>
    <xf numFmtId="0" fontId="7" fillId="0" borderId="14" xfId="0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0" fontId="0" fillId="0" borderId="0" xfId="0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5" borderId="9" xfId="12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5" fillId="0" borderId="14" xfId="1" applyFont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5" fillId="0" borderId="15" xfId="1" applyFont="1" applyBorder="1" applyAlignment="1">
      <alignment horizontal="left" vertical="center"/>
    </xf>
    <xf numFmtId="0" fontId="15" fillId="5" borderId="13" xfId="14" applyFont="1" applyFill="1" applyBorder="1" applyAlignment="1">
      <alignment horizontal="left" vertical="center" wrapText="1"/>
    </xf>
    <xf numFmtId="0" fontId="15" fillId="0" borderId="13" xfId="1" applyFont="1" applyBorder="1" applyAlignment="1">
      <alignment horizontal="left" vertical="center" wrapText="1"/>
    </xf>
    <xf numFmtId="0" fontId="15" fillId="0" borderId="15" xfId="1" applyFont="1" applyBorder="1" applyAlignment="1">
      <alignment horizontal="left" vertical="center" wrapText="1"/>
    </xf>
    <xf numFmtId="0" fontId="15" fillId="5" borderId="15" xfId="14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</cellXfs>
  <cellStyles count="15">
    <cellStyle name="Вывод" xfId="12" builtinId="21"/>
    <cellStyle name="Вывод 2" xfId="13"/>
    <cellStyle name="Вывод 2 2" xfId="14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_&#1040;&#1052;_&#1043;&#1080;&#1084;&#1085;\&#1054;&#1051;&#1048;&#1052;&#1055;&#1048;&#1040;&#1044;&#1067;\&#1042;&#1089;&#1054;&#1064;\2025-2026\&#1064;&#1069;\&#1047;&#1040;&#1071;&#1042;&#1051;&#1045;&#1053;&#1048;&#1071;\&#1047;&#1040;&#1071;&#1042;&#1051;&#1045;&#1053;&#1048;&#1071;%202025-2026\&#1057;&#1087;&#1080;&#1089;&#1082;&#1080;%20&#1076;&#1077;&#1090;&#1077;&#1081;%20&#1085;&#1072;%20&#1086;&#1083;&#1080;&#1084;&#1087;%20&#1087;&#1086;%20&#1087;&#1088;&#1077;&#1076;&#1084;&#1077;&#1090;&#1072;&#1084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еография"/>
      <sheetName val="обществознание"/>
      <sheetName val="Экология"/>
      <sheetName val="астрономия"/>
      <sheetName val="труд"/>
      <sheetName val="англ.яз"/>
      <sheetName val="испан.яз"/>
      <sheetName val="китайс.яз"/>
      <sheetName val="литер"/>
      <sheetName val="физика"/>
      <sheetName val="МХК(иск)"/>
      <sheetName val="рус.яз"/>
      <sheetName val="эконом"/>
      <sheetName val="биолог"/>
      <sheetName val="право"/>
      <sheetName val="химия"/>
      <sheetName val="физ.культ."/>
      <sheetName val="матем"/>
      <sheetName val="ОБЗР"/>
      <sheetName val="Инфор(ИИ)"/>
      <sheetName val="История"/>
      <sheetName val="Информ(робот)"/>
      <sheetName val="Информ(ИБ)"/>
    </sheetNames>
    <sheetDataSet>
      <sheetData sheetId="0"/>
      <sheetData sheetId="1">
        <row r="1">
          <cell r="A1" t="str">
            <v>6ж</v>
          </cell>
          <cell r="B1" t="str">
            <v>Таштимирова Алина Владиславовна</v>
          </cell>
        </row>
        <row r="2">
          <cell r="A2" t="str">
            <v>7а</v>
          </cell>
          <cell r="B2" t="str">
            <v>Бондарева Елизавета Андреевна</v>
          </cell>
        </row>
        <row r="3">
          <cell r="A3" t="str">
            <v>7а</v>
          </cell>
          <cell r="B3" t="str">
            <v>Лубнина Софья Николаевна</v>
          </cell>
        </row>
        <row r="4">
          <cell r="A4" t="str">
            <v>7а</v>
          </cell>
          <cell r="B4" t="str">
            <v>Петухова Анна Алексеевна</v>
          </cell>
        </row>
        <row r="5">
          <cell r="A5" t="str">
            <v>7а</v>
          </cell>
          <cell r="B5" t="str">
            <v>Черкашин Максим Александрович</v>
          </cell>
        </row>
        <row r="6">
          <cell r="A6" t="str">
            <v>7а</v>
          </cell>
          <cell r="B6" t="str">
            <v>Юлдашев Абдулла Бахтиёржонович</v>
          </cell>
        </row>
        <row r="7">
          <cell r="A7" t="str">
            <v>7б</v>
          </cell>
          <cell r="B7" t="str">
            <v>Кочетова Кира Александровна</v>
          </cell>
        </row>
        <row r="8">
          <cell r="A8" t="str">
            <v>7б</v>
          </cell>
          <cell r="B8" t="str">
            <v>Мышкина Злата Альбертовна</v>
          </cell>
        </row>
        <row r="9">
          <cell r="A9" t="str">
            <v>7б</v>
          </cell>
          <cell r="B9" t="str">
            <v>Плетнева Екатерина Романовна</v>
          </cell>
        </row>
        <row r="10">
          <cell r="A10" t="str">
            <v>7б</v>
          </cell>
          <cell r="B10" t="str">
            <v>Чернышова Екатерина Сергеевна</v>
          </cell>
        </row>
        <row r="11">
          <cell r="A11" t="str">
            <v>7в</v>
          </cell>
          <cell r="B11" t="str">
            <v>Кулакова Милана Константиновна</v>
          </cell>
        </row>
        <row r="12">
          <cell r="A12" t="str">
            <v>7в</v>
          </cell>
          <cell r="B12" t="str">
            <v>Купянский Тимофей Алексеевич</v>
          </cell>
        </row>
        <row r="13">
          <cell r="A13" t="str">
            <v>7в</v>
          </cell>
          <cell r="B13" t="str">
            <v>Мингалева Анна Алексеевна</v>
          </cell>
        </row>
        <row r="14">
          <cell r="A14" t="str">
            <v>7в</v>
          </cell>
          <cell r="B14" t="str">
            <v>Юрлов Александр Игоревич</v>
          </cell>
        </row>
        <row r="15">
          <cell r="A15" t="str">
            <v>8а</v>
          </cell>
          <cell r="B15" t="str">
            <v>Дикова Виктория Сергеевна</v>
          </cell>
        </row>
        <row r="16">
          <cell r="A16" t="str">
            <v>8а</v>
          </cell>
          <cell r="B16" t="str">
            <v>Ибрагимова Арина Родионовна</v>
          </cell>
        </row>
        <row r="17">
          <cell r="A17" t="str">
            <v>8а</v>
          </cell>
          <cell r="B17" t="str">
            <v>Николаева Юлиана Вячеславовна</v>
          </cell>
        </row>
        <row r="18">
          <cell r="A18" t="str">
            <v>8а</v>
          </cell>
          <cell r="B18" t="str">
            <v>Шеремет Мария Сергеевна</v>
          </cell>
        </row>
        <row r="19">
          <cell r="A19" t="str">
            <v>8б</v>
          </cell>
          <cell r="B19" t="str">
            <v>Власова Виктория Евгеньевна</v>
          </cell>
        </row>
        <row r="20">
          <cell r="A20" t="str">
            <v>8б</v>
          </cell>
          <cell r="B20" t="str">
            <v>Пупкова Анна Андреевна</v>
          </cell>
        </row>
        <row r="21">
          <cell r="A21" t="str">
            <v>8б</v>
          </cell>
          <cell r="B21" t="str">
            <v>Шабурова Софья Павловна</v>
          </cell>
        </row>
        <row r="22">
          <cell r="A22" t="str">
            <v>8в</v>
          </cell>
          <cell r="B22" t="str">
            <v>Агзамов Радмир Маратович</v>
          </cell>
        </row>
        <row r="23">
          <cell r="A23" t="str">
            <v>8в</v>
          </cell>
          <cell r="B23" t="str">
            <v>Аминев Георгий Александрович</v>
          </cell>
        </row>
        <row r="24">
          <cell r="A24" t="str">
            <v>8в</v>
          </cell>
          <cell r="B24" t="str">
            <v>Дунаева Софья Михайловна</v>
          </cell>
        </row>
        <row r="25">
          <cell r="A25" t="str">
            <v>8в</v>
          </cell>
          <cell r="B25" t="str">
            <v>Журавлев Глеб Алексеевич</v>
          </cell>
        </row>
        <row r="26">
          <cell r="A26" t="str">
            <v>8в</v>
          </cell>
          <cell r="B26" t="str">
            <v>Потапова Алиса Алексеевна</v>
          </cell>
        </row>
        <row r="27">
          <cell r="A27" t="str">
            <v>8в</v>
          </cell>
          <cell r="B27" t="str">
            <v>Церовац Даниэла Милановна</v>
          </cell>
        </row>
        <row r="28">
          <cell r="A28" t="str">
            <v>8в</v>
          </cell>
          <cell r="B28" t="str">
            <v>Шодиев Мардонбек Улугбекович</v>
          </cell>
        </row>
        <row r="29">
          <cell r="A29" t="str">
            <v>8г</v>
          </cell>
          <cell r="B29" t="str">
            <v>Белянская Софья Александровна</v>
          </cell>
        </row>
        <row r="30">
          <cell r="A30" t="str">
            <v>8г</v>
          </cell>
          <cell r="B30" t="str">
            <v>Зинченко Анастасия Александровна</v>
          </cell>
        </row>
        <row r="31">
          <cell r="A31" t="str">
            <v>8г</v>
          </cell>
          <cell r="B31" t="str">
            <v>Зуева Светлана Ивановна</v>
          </cell>
        </row>
        <row r="32">
          <cell r="A32" t="str">
            <v>8г</v>
          </cell>
          <cell r="B32" t="str">
            <v>Непкин Кирилл Александрович</v>
          </cell>
        </row>
        <row r="33">
          <cell r="A33" t="str">
            <v>8д</v>
          </cell>
          <cell r="B33" t="str">
            <v>Баклыкова Маргарита Игоревна</v>
          </cell>
        </row>
        <row r="34">
          <cell r="A34" t="str">
            <v>8д</v>
          </cell>
          <cell r="B34" t="str">
            <v>Васильев Тимур Русланович</v>
          </cell>
        </row>
        <row r="35">
          <cell r="A35" t="str">
            <v>8д</v>
          </cell>
          <cell r="B35" t="str">
            <v>Коротаев Михаил Максимович</v>
          </cell>
        </row>
        <row r="36">
          <cell r="A36" t="str">
            <v>8д</v>
          </cell>
          <cell r="B36" t="str">
            <v>Кузнецова Анна Андреевна</v>
          </cell>
        </row>
        <row r="37">
          <cell r="A37" t="str">
            <v>8д</v>
          </cell>
          <cell r="B37" t="str">
            <v>Третьяков Александр Артемович</v>
          </cell>
        </row>
        <row r="38">
          <cell r="A38" t="str">
            <v>8е</v>
          </cell>
          <cell r="B38" t="str">
            <v>Жигалов Лев Евгеньевич</v>
          </cell>
        </row>
        <row r="39">
          <cell r="A39" t="str">
            <v>8а</v>
          </cell>
          <cell r="B39" t="str">
            <v>Суздалова Ульяна Евгеньевна</v>
          </cell>
        </row>
        <row r="40">
          <cell r="A40" t="str">
            <v>9а</v>
          </cell>
          <cell r="B40" t="str">
            <v>Гусейнов Батыр Баташевич</v>
          </cell>
        </row>
        <row r="41">
          <cell r="A41" t="str">
            <v>9а</v>
          </cell>
          <cell r="B41" t="str">
            <v>Эфендиев Рустам Гасанович</v>
          </cell>
        </row>
        <row r="42">
          <cell r="A42" t="str">
            <v>9б</v>
          </cell>
          <cell r="B42" t="str">
            <v>Коробчук Виктория Ивановна</v>
          </cell>
        </row>
        <row r="43">
          <cell r="A43" t="str">
            <v>9б</v>
          </cell>
          <cell r="B43" t="str">
            <v>Малеева Мария Николаевна</v>
          </cell>
        </row>
        <row r="44">
          <cell r="A44" t="str">
            <v>9б</v>
          </cell>
          <cell r="B44" t="str">
            <v>Прокопенко Вадим Сергеевич</v>
          </cell>
        </row>
        <row r="45">
          <cell r="A45" t="str">
            <v>9в</v>
          </cell>
          <cell r="B45" t="str">
            <v>Гилёва Есения Олеговна</v>
          </cell>
        </row>
        <row r="46">
          <cell r="A46" t="str">
            <v>9в</v>
          </cell>
          <cell r="B46" t="str">
            <v>Глотко Милана Александровна</v>
          </cell>
        </row>
        <row r="47">
          <cell r="A47" t="str">
            <v>9в</v>
          </cell>
          <cell r="B47" t="str">
            <v>Ерёмина Екатерина Максимовна</v>
          </cell>
        </row>
        <row r="48">
          <cell r="A48" t="str">
            <v>9в</v>
          </cell>
          <cell r="B48" t="str">
            <v>Еристов Никита Сергеевич</v>
          </cell>
        </row>
        <row r="49">
          <cell r="A49" t="str">
            <v>9в</v>
          </cell>
          <cell r="B49" t="str">
            <v>Ладыгин Илья Максимович</v>
          </cell>
        </row>
        <row r="50">
          <cell r="A50" t="str">
            <v>9г</v>
          </cell>
          <cell r="B50" t="str">
            <v>Лавринович Иван Александрович</v>
          </cell>
        </row>
        <row r="51">
          <cell r="A51" t="str">
            <v>9д</v>
          </cell>
          <cell r="B51" t="str">
            <v>Помелова Арина Эдуардовна</v>
          </cell>
        </row>
        <row r="52">
          <cell r="A52" t="str">
            <v>9а</v>
          </cell>
          <cell r="B52" t="str">
            <v>Пылаева Анна Алексеевна</v>
          </cell>
        </row>
        <row r="53">
          <cell r="A53" t="str">
            <v>9а</v>
          </cell>
          <cell r="B53" t="str">
            <v>Юровская Алена Юрьевна</v>
          </cell>
        </row>
        <row r="54">
          <cell r="A54" t="str">
            <v>10а</v>
          </cell>
          <cell r="B54" t="str">
            <v>Аверина Юлия Дмитриевна</v>
          </cell>
        </row>
        <row r="55">
          <cell r="A55" t="str">
            <v>10а</v>
          </cell>
          <cell r="B55" t="str">
            <v>Дряхлова Софья Александровна</v>
          </cell>
        </row>
        <row r="56">
          <cell r="A56" t="str">
            <v>10а</v>
          </cell>
          <cell r="B56" t="str">
            <v>Жидкова Александра Евгеньевна</v>
          </cell>
        </row>
        <row r="57">
          <cell r="A57" t="str">
            <v>10а</v>
          </cell>
          <cell r="B57" t="str">
            <v>Кадочникова Анна Сергеевна</v>
          </cell>
        </row>
        <row r="58">
          <cell r="A58" t="str">
            <v>10а</v>
          </cell>
          <cell r="B58" t="str">
            <v>Каримов Артём Даниерович</v>
          </cell>
        </row>
        <row r="59">
          <cell r="A59" t="str">
            <v>10а</v>
          </cell>
          <cell r="B59" t="str">
            <v>Костицын Максим Антонович</v>
          </cell>
        </row>
        <row r="60">
          <cell r="A60" t="str">
            <v>10а</v>
          </cell>
          <cell r="B60" t="str">
            <v>Мелехина Ксения Евгеньевна</v>
          </cell>
        </row>
        <row r="61">
          <cell r="A61" t="str">
            <v>10а</v>
          </cell>
          <cell r="B61" t="str">
            <v>Михайлов Дамир Александрович</v>
          </cell>
        </row>
        <row r="62">
          <cell r="A62" t="str">
            <v>10а</v>
          </cell>
          <cell r="B62" t="str">
            <v>Нигамедьянова Елизавета Фларитовна</v>
          </cell>
        </row>
        <row r="63">
          <cell r="A63" t="str">
            <v>10а</v>
          </cell>
          <cell r="B63" t="str">
            <v>Тарашкевич Дарья Андреевна</v>
          </cell>
        </row>
        <row r="64">
          <cell r="A64" t="str">
            <v>10а</v>
          </cell>
          <cell r="B64" t="str">
            <v>Тимошенко Анастасия Валерьевна</v>
          </cell>
        </row>
        <row r="65">
          <cell r="A65" t="str">
            <v>10а</v>
          </cell>
          <cell r="B65" t="str">
            <v>Третьякова Александра Сергеевна</v>
          </cell>
        </row>
        <row r="66">
          <cell r="A66" t="str">
            <v>10а</v>
          </cell>
          <cell r="B66" t="str">
            <v>Уткаев Марк Дмитриевич</v>
          </cell>
        </row>
        <row r="67">
          <cell r="A67" t="str">
            <v>10а</v>
          </cell>
          <cell r="B67" t="str">
            <v>Фазлиева Арина Рафисовна</v>
          </cell>
        </row>
        <row r="68">
          <cell r="A68" t="str">
            <v>10а</v>
          </cell>
          <cell r="B68" t="str">
            <v>Цитцер Валерия Витальевна</v>
          </cell>
        </row>
        <row r="69">
          <cell r="A69" t="str">
            <v>10а</v>
          </cell>
          <cell r="B69" t="str">
            <v>Человечкова Екатерина Артуровна</v>
          </cell>
        </row>
        <row r="70">
          <cell r="A70" t="str">
            <v>10а</v>
          </cell>
          <cell r="B70" t="str">
            <v>Чикнайкина Юлия Александровна</v>
          </cell>
        </row>
        <row r="71">
          <cell r="A71" t="str">
            <v>10б</v>
          </cell>
          <cell r="B71" t="str">
            <v>Долгий Екатерина Вячеславовна</v>
          </cell>
        </row>
        <row r="72">
          <cell r="A72" t="str">
            <v>10б</v>
          </cell>
          <cell r="B72" t="str">
            <v>Запускалов Роман Валерьевич</v>
          </cell>
        </row>
        <row r="73">
          <cell r="A73" t="str">
            <v>10б</v>
          </cell>
          <cell r="B73" t="str">
            <v>Кулишева Анна Викторовна</v>
          </cell>
        </row>
        <row r="74">
          <cell r="A74" t="str">
            <v>10б</v>
          </cell>
          <cell r="B74" t="str">
            <v>Новикова Элона Романовна</v>
          </cell>
        </row>
        <row r="75">
          <cell r="A75" t="str">
            <v>10в</v>
          </cell>
          <cell r="B75" t="str">
            <v>Зуев Ярослав Иванович</v>
          </cell>
        </row>
        <row r="76">
          <cell r="A76" t="str">
            <v>10в</v>
          </cell>
          <cell r="B76" t="str">
            <v>Лисенкова Александра Денисовна</v>
          </cell>
        </row>
        <row r="77">
          <cell r="A77" t="str">
            <v>10в</v>
          </cell>
          <cell r="B77" t="str">
            <v>Павлова Надежда Сергеевна</v>
          </cell>
        </row>
        <row r="78">
          <cell r="A78" t="str">
            <v>10в</v>
          </cell>
          <cell r="B78" t="str">
            <v>Шестакова Анна Сергеевна</v>
          </cell>
        </row>
        <row r="79">
          <cell r="A79" t="str">
            <v>10г</v>
          </cell>
          <cell r="B79" t="str">
            <v>Ковалёва Анастасия Ивановна</v>
          </cell>
        </row>
        <row r="80">
          <cell r="A80" t="str">
            <v>11а</v>
          </cell>
          <cell r="B80" t="str">
            <v>Бураева Елизавета Александровна</v>
          </cell>
        </row>
        <row r="81">
          <cell r="A81" t="str">
            <v>11а</v>
          </cell>
          <cell r="B81" t="str">
            <v>Гарипов Тимур Рамилевич</v>
          </cell>
        </row>
        <row r="82">
          <cell r="A82" t="str">
            <v>11а</v>
          </cell>
          <cell r="B82" t="str">
            <v>Гусева Кира Дмитриевна</v>
          </cell>
        </row>
        <row r="83">
          <cell r="A83" t="str">
            <v>11а</v>
          </cell>
          <cell r="B83" t="str">
            <v>Еремина Полина Станиславовна</v>
          </cell>
        </row>
        <row r="84">
          <cell r="A84" t="str">
            <v>11а</v>
          </cell>
          <cell r="B84" t="str">
            <v>Игуменьщев Александр Павлович</v>
          </cell>
        </row>
        <row r="85">
          <cell r="A85" t="str">
            <v>11а</v>
          </cell>
          <cell r="B85" t="str">
            <v>Имамутдинова Рузана Азаматовна</v>
          </cell>
        </row>
        <row r="86">
          <cell r="A86" t="str">
            <v>11а</v>
          </cell>
          <cell r="B86" t="str">
            <v>Исмагилова Ангелина Анатольевна</v>
          </cell>
        </row>
        <row r="87">
          <cell r="A87" t="str">
            <v>11а</v>
          </cell>
          <cell r="B87" t="str">
            <v>Корольчук Полина Михайловна</v>
          </cell>
        </row>
        <row r="88">
          <cell r="A88" t="str">
            <v>11а</v>
          </cell>
          <cell r="B88" t="str">
            <v>Крапивин Лев Александрович</v>
          </cell>
        </row>
        <row r="89">
          <cell r="A89" t="str">
            <v>11а</v>
          </cell>
          <cell r="B89" t="str">
            <v>Люшина Жанна Анатольевна</v>
          </cell>
        </row>
        <row r="90">
          <cell r="A90" t="str">
            <v>11а</v>
          </cell>
          <cell r="B90" t="str">
            <v>Макарова Мария Игоревна</v>
          </cell>
        </row>
        <row r="91">
          <cell r="A91" t="str">
            <v>11а</v>
          </cell>
          <cell r="B91" t="str">
            <v>Потеряева Дарья Сергеевна</v>
          </cell>
        </row>
        <row r="92">
          <cell r="A92" t="str">
            <v>11а</v>
          </cell>
          <cell r="B92" t="str">
            <v>Русина Екатерина Сергеевна</v>
          </cell>
        </row>
        <row r="93">
          <cell r="A93" t="str">
            <v>11а</v>
          </cell>
          <cell r="B93" t="str">
            <v>Смирнов Никита Рамилевич</v>
          </cell>
        </row>
        <row r="94">
          <cell r="A94" t="str">
            <v>11а</v>
          </cell>
          <cell r="B94" t="str">
            <v>Смирнова Яна Олеговна</v>
          </cell>
        </row>
        <row r="95">
          <cell r="A95" t="str">
            <v>11а</v>
          </cell>
          <cell r="B95" t="str">
            <v>Стрекаловских Александр Викторович</v>
          </cell>
        </row>
        <row r="96">
          <cell r="A96" t="str">
            <v>11в</v>
          </cell>
          <cell r="B96" t="str">
            <v>Барова София Сергеевна</v>
          </cell>
        </row>
        <row r="97">
          <cell r="A97" t="str">
            <v>11в</v>
          </cell>
          <cell r="B97" t="str">
            <v>Кондратенко Яна Александровна</v>
          </cell>
        </row>
        <row r="98">
          <cell r="A98" t="str">
            <v>11в</v>
          </cell>
          <cell r="B98" t="str">
            <v>Родькина Татьяна Евгеньевна</v>
          </cell>
        </row>
        <row r="99">
          <cell r="A99" t="str">
            <v>11в</v>
          </cell>
          <cell r="B99" t="str">
            <v>Шаталова Екатерина Николаевна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3"/>
      <c r="C13" s="4"/>
      <c r="D13" s="4"/>
      <c r="E13" s="7"/>
    </row>
    <row r="14" spans="1:5" x14ac:dyDescent="0.25">
      <c r="A14" s="6"/>
      <c r="B14" s="3"/>
      <c r="C14" s="4"/>
      <c r="D14" s="4"/>
      <c r="E14" s="7"/>
    </row>
    <row r="15" spans="1:5" x14ac:dyDescent="0.25">
      <c r="A15" s="6"/>
      <c r="B15" s="3"/>
      <c r="C15" s="4"/>
      <c r="D15" s="4"/>
      <c r="E15" s="7"/>
    </row>
    <row r="16" spans="1:5" x14ac:dyDescent="0.25">
      <c r="A16" s="6"/>
      <c r="B16" s="3"/>
      <c r="C16" s="4"/>
      <c r="D16" s="4"/>
      <c r="E16" s="7"/>
    </row>
    <row r="17" spans="1:5" x14ac:dyDescent="0.25">
      <c r="A17" s="6"/>
      <c r="B17" s="3"/>
      <c r="C17" s="4"/>
      <c r="D17" s="4"/>
      <c r="E17" s="7"/>
    </row>
    <row r="18" spans="1:5" x14ac:dyDescent="0.25">
      <c r="A18" s="6"/>
      <c r="B18" s="3"/>
      <c r="C18" s="4"/>
      <c r="D18" s="4"/>
      <c r="E18" s="7"/>
    </row>
    <row r="19" spans="1:5" x14ac:dyDescent="0.25">
      <c r="A19" s="6"/>
      <c r="B19" s="3"/>
      <c r="C19" s="4"/>
      <c r="D19" s="4"/>
      <c r="E19" s="7"/>
    </row>
    <row r="20" spans="1:5" x14ac:dyDescent="0.25">
      <c r="A20" s="2"/>
      <c r="B20" s="10"/>
      <c r="C20" s="11"/>
      <c r="D20" s="12"/>
      <c r="E20" s="7"/>
    </row>
    <row r="21" spans="1:5" x14ac:dyDescent="0.25">
      <c r="A21" s="2"/>
      <c r="B21" s="10"/>
      <c r="C21" s="11"/>
      <c r="D21" s="12"/>
      <c r="E21" s="7"/>
    </row>
    <row r="22" spans="1:5" x14ac:dyDescent="0.25">
      <c r="A22" s="2"/>
      <c r="B22" s="10"/>
      <c r="C22" s="11"/>
      <c r="D22" s="12"/>
      <c r="E22" s="7"/>
    </row>
    <row r="23" spans="1:5" x14ac:dyDescent="0.25">
      <c r="A23" s="2"/>
      <c r="B23" s="7"/>
      <c r="C23" s="3"/>
      <c r="D23" s="3"/>
      <c r="E23" s="7"/>
    </row>
    <row r="24" spans="1:5" x14ac:dyDescent="0.25">
      <c r="A24" s="2"/>
      <c r="B24" s="7"/>
      <c r="C24" s="3"/>
      <c r="D24" s="3"/>
      <c r="E24" s="7"/>
    </row>
    <row r="25" spans="1:5" x14ac:dyDescent="0.25">
      <c r="A25" s="2"/>
      <c r="B25" s="7"/>
      <c r="C25" s="3"/>
      <c r="D25" s="3"/>
      <c r="E25" s="7"/>
    </row>
    <row r="26" spans="1:5" x14ac:dyDescent="0.25">
      <c r="A26" s="2"/>
      <c r="B26" s="7"/>
      <c r="C26" s="3"/>
      <c r="D26" s="3"/>
      <c r="E26" s="7"/>
    </row>
    <row r="27" spans="1:5" x14ac:dyDescent="0.25">
      <c r="A27" s="2"/>
      <c r="B27" s="7"/>
      <c r="C27" s="3"/>
      <c r="D27" s="3"/>
      <c r="E27" s="7"/>
    </row>
    <row r="28" spans="1:5" x14ac:dyDescent="0.25">
      <c r="A28" s="2"/>
      <c r="B28" s="7"/>
      <c r="C28" s="3"/>
      <c r="D28" s="3"/>
      <c r="E28" s="7"/>
    </row>
    <row r="29" spans="1:5" x14ac:dyDescent="0.25">
      <c r="A29" s="2"/>
      <c r="B29" s="7"/>
      <c r="C29" s="3"/>
      <c r="D29" s="3"/>
      <c r="E29" s="7"/>
    </row>
    <row r="30" spans="1:5" x14ac:dyDescent="0.25">
      <c r="A30" s="2"/>
      <c r="B30" s="7"/>
      <c r="C30" s="3"/>
      <c r="D30" s="3"/>
      <c r="E30" s="7"/>
    </row>
    <row r="31" spans="1:5" x14ac:dyDescent="0.25">
      <c r="A31" s="2"/>
      <c r="B31" s="7"/>
      <c r="C31" s="3"/>
      <c r="D31" s="3"/>
      <c r="E31" s="7"/>
    </row>
    <row r="32" spans="1:5" x14ac:dyDescent="0.25">
      <c r="A32" s="2"/>
      <c r="B32" s="7"/>
      <c r="C32" s="3"/>
      <c r="D32" s="3"/>
      <c r="E32" s="7"/>
    </row>
    <row r="33" spans="1:5" x14ac:dyDescent="0.25">
      <c r="A33" s="2"/>
      <c r="B33" s="7"/>
      <c r="C33" s="3"/>
      <c r="D33" s="3"/>
      <c r="E33" s="7"/>
    </row>
    <row r="34" spans="1:5" x14ac:dyDescent="0.25">
      <c r="A34" s="2"/>
      <c r="B34" s="7"/>
      <c r="C34" s="3"/>
      <c r="D34" s="3"/>
      <c r="E34" s="7"/>
    </row>
    <row r="35" spans="1:5" x14ac:dyDescent="0.25">
      <c r="A35" s="2"/>
      <c r="B35" s="7"/>
      <c r="C35" s="3"/>
      <c r="D35" s="3"/>
      <c r="E35" s="7"/>
    </row>
    <row r="36" spans="1:5" x14ac:dyDescent="0.25">
      <c r="A36" s="20"/>
      <c r="B36" s="22"/>
      <c r="C36" s="7"/>
      <c r="D36" s="7"/>
      <c r="E36" s="7"/>
    </row>
    <row r="37" spans="1:5" x14ac:dyDescent="0.25">
      <c r="A37" s="20"/>
      <c r="B37" s="22"/>
      <c r="C37" s="7"/>
      <c r="D37" s="7"/>
      <c r="E37" s="7"/>
    </row>
    <row r="38" spans="1:5" x14ac:dyDescent="0.25">
      <c r="A38" s="20"/>
      <c r="B38" s="22"/>
      <c r="C38" s="7"/>
      <c r="D38" s="7"/>
      <c r="E38" s="7"/>
    </row>
    <row r="39" spans="1:5" x14ac:dyDescent="0.25">
      <c r="A39" s="20"/>
      <c r="B39" s="22"/>
      <c r="C39" s="7"/>
      <c r="D39" s="7"/>
      <c r="E39" s="7"/>
    </row>
    <row r="40" spans="1:5" x14ac:dyDescent="0.25">
      <c r="A40" s="20"/>
      <c r="B40" s="22"/>
      <c r="C40" s="7"/>
      <c r="D40" s="7"/>
      <c r="E40" s="7"/>
    </row>
    <row r="41" spans="1:5" x14ac:dyDescent="0.25">
      <c r="A41" s="20"/>
      <c r="B41" s="22"/>
      <c r="C41" s="7"/>
      <c r="D41" s="7"/>
      <c r="E41" s="7"/>
    </row>
    <row r="42" spans="1:5" x14ac:dyDescent="0.25">
      <c r="A42" s="20"/>
      <c r="B42" s="22"/>
      <c r="C42" s="7"/>
      <c r="D42" s="7"/>
      <c r="E42" s="7"/>
    </row>
    <row r="43" spans="1:5" x14ac:dyDescent="0.25">
      <c r="A43" s="20"/>
      <c r="B43" s="22"/>
      <c r="C43" s="7"/>
      <c r="D43" s="7"/>
      <c r="E43" s="7"/>
    </row>
    <row r="44" spans="1:5" x14ac:dyDescent="0.25">
      <c r="A44" s="20"/>
      <c r="B44" s="22"/>
      <c r="C44" s="7"/>
      <c r="D44" s="7"/>
      <c r="E44" s="7"/>
    </row>
    <row r="45" spans="1:5" x14ac:dyDescent="0.25">
      <c r="A45" s="20"/>
      <c r="B45" s="22"/>
      <c r="C45" s="7"/>
      <c r="D45" s="7"/>
      <c r="E45" s="7"/>
    </row>
    <row r="46" spans="1:5" x14ac:dyDescent="0.25">
      <c r="A46" s="20"/>
      <c r="B46" s="22"/>
      <c r="C46" s="7"/>
      <c r="D46" s="7"/>
      <c r="E46" s="7"/>
    </row>
    <row r="47" spans="1:5" x14ac:dyDescent="0.25">
      <c r="A47" s="20"/>
      <c r="B47" s="22"/>
      <c r="C47" s="7"/>
      <c r="D47" s="7"/>
      <c r="E47" s="7"/>
    </row>
    <row r="48" spans="1:5" x14ac:dyDescent="0.25">
      <c r="A48" s="21"/>
      <c r="B48" s="22"/>
      <c r="C48" s="7"/>
      <c r="D48" s="7"/>
      <c r="E48" s="7"/>
    </row>
    <row r="49" spans="1:5" x14ac:dyDescent="0.25">
      <c r="A49" s="20"/>
      <c r="B49" s="22"/>
      <c r="C49" s="7"/>
      <c r="D49" s="7"/>
      <c r="E49" s="7"/>
    </row>
    <row r="50" spans="1:5" x14ac:dyDescent="0.25">
      <c r="A50" s="17"/>
      <c r="B50" s="4"/>
      <c r="C50" s="4"/>
      <c r="D50" s="4"/>
      <c r="E50" s="7"/>
    </row>
    <row r="51" spans="1:5" x14ac:dyDescent="0.25">
      <c r="A51" s="17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17"/>
      <c r="B53" s="4"/>
      <c r="C53" s="4"/>
      <c r="D53" s="4"/>
      <c r="E53" s="7"/>
    </row>
    <row r="54" spans="1:5" x14ac:dyDescent="0.25">
      <c r="A54" s="17"/>
      <c r="B54" s="4"/>
      <c r="C54" s="4"/>
      <c r="D54" s="4"/>
      <c r="E54" s="7"/>
    </row>
    <row r="55" spans="1:5" x14ac:dyDescent="0.25">
      <c r="A55" s="17"/>
      <c r="B55" s="4"/>
      <c r="C55" s="4"/>
      <c r="D55" s="4"/>
      <c r="E55" s="7"/>
    </row>
    <row r="56" spans="1:5" x14ac:dyDescent="0.25">
      <c r="A56" s="28"/>
      <c r="B56" s="4"/>
      <c r="C56" s="4"/>
      <c r="D56" s="4"/>
      <c r="E56" s="7"/>
    </row>
    <row r="57" spans="1:5" x14ac:dyDescent="0.25">
      <c r="A57" s="30"/>
      <c r="B57" s="31"/>
      <c r="C57" s="31"/>
      <c r="D57" s="31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  <row r="60" spans="1:5" ht="15.75" x14ac:dyDescent="0.25">
      <c r="A60" s="25"/>
      <c r="B60" s="18"/>
      <c r="C60" s="32"/>
      <c r="D60" s="33"/>
      <c r="E60" s="7"/>
    </row>
    <row r="61" spans="1:5" ht="15.75" x14ac:dyDescent="0.25">
      <c r="A61" s="25"/>
      <c r="B61" s="18"/>
      <c r="C61" s="32"/>
      <c r="D61" s="33"/>
      <c r="E61" s="7"/>
    </row>
    <row r="62" spans="1:5" ht="15.75" x14ac:dyDescent="0.25">
      <c r="A62" s="25"/>
      <c r="B62" s="18"/>
      <c r="C62" s="32"/>
      <c r="D62" s="33"/>
      <c r="E62" s="7"/>
    </row>
    <row r="63" spans="1:5" ht="15.75" x14ac:dyDescent="0.25">
      <c r="A63" s="25"/>
      <c r="B63" s="18"/>
      <c r="C63" s="32"/>
      <c r="D63" s="33"/>
      <c r="E63" s="7"/>
    </row>
    <row r="64" spans="1:5" ht="15.75" x14ac:dyDescent="0.25">
      <c r="A64" s="25"/>
      <c r="B64" s="18"/>
      <c r="C64" s="32"/>
      <c r="D64" s="33"/>
      <c r="E64" s="7"/>
    </row>
    <row r="65" spans="1:5" ht="15.75" x14ac:dyDescent="0.25">
      <c r="A65" s="25"/>
      <c r="B65" s="18"/>
      <c r="C65" s="32"/>
      <c r="D65" s="33"/>
      <c r="E65" s="7"/>
    </row>
    <row r="66" spans="1:5" ht="15.75" x14ac:dyDescent="0.25">
      <c r="A66" s="25"/>
      <c r="B66" s="18"/>
      <c r="C66" s="32"/>
      <c r="D66" s="33"/>
      <c r="E66" s="7"/>
    </row>
    <row r="67" spans="1:5" ht="15.75" x14ac:dyDescent="0.25">
      <c r="A67" s="25"/>
      <c r="B67" s="18"/>
      <c r="C67" s="32"/>
      <c r="D67" s="33"/>
      <c r="E67" s="7"/>
    </row>
    <row r="68" spans="1:5" ht="15.75" x14ac:dyDescent="0.25">
      <c r="A68" s="25"/>
      <c r="B68" s="18"/>
      <c r="C68" s="32"/>
      <c r="D68" s="33"/>
      <c r="E68" s="7"/>
    </row>
    <row r="69" spans="1:5" ht="15.75" x14ac:dyDescent="0.25">
      <c r="A69" s="25"/>
      <c r="B69" s="18"/>
      <c r="C69" s="32"/>
      <c r="D69" s="33"/>
      <c r="E69" s="7"/>
    </row>
    <row r="70" spans="1:5" ht="15.75" x14ac:dyDescent="0.25">
      <c r="A70" s="25"/>
      <c r="B70" s="18"/>
      <c r="C70" s="32"/>
      <c r="D70" s="33"/>
      <c r="E70" s="7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tabSelected="1" view="pageBreakPreview" topLeftCell="A32" zoomScaleNormal="100" zoomScaleSheetLayoutView="100" workbookViewId="0">
      <selection activeCell="D40" sqref="D40"/>
    </sheetView>
  </sheetViews>
  <sheetFormatPr defaultRowHeight="15.75" x14ac:dyDescent="0.25"/>
  <cols>
    <col min="1" max="1" width="5.7109375" style="42" customWidth="1"/>
    <col min="2" max="2" width="39.5703125" style="42" customWidth="1"/>
    <col min="3" max="3" width="14.28515625" style="44" customWidth="1"/>
    <col min="4" max="4" width="72.140625" style="42" customWidth="1"/>
    <col min="5" max="5" width="16.7109375" style="42" customWidth="1"/>
    <col min="6" max="6" width="15.5703125" style="42" customWidth="1"/>
    <col min="7" max="7" width="19" style="49" customWidth="1"/>
    <col min="8" max="8" width="14" customWidth="1"/>
  </cols>
  <sheetData>
    <row r="1" spans="1:19" x14ac:dyDescent="0.25">
      <c r="F1" s="42" t="s">
        <v>363</v>
      </c>
    </row>
    <row r="2" spans="1:19" s="107" customFormat="1" x14ac:dyDescent="0.25">
      <c r="A2" s="42"/>
      <c r="B2" s="42"/>
      <c r="C2" s="44"/>
      <c r="D2" s="42"/>
      <c r="E2" s="42"/>
      <c r="F2" s="42" t="s">
        <v>355</v>
      </c>
      <c r="G2" s="49"/>
    </row>
    <row r="3" spans="1:19" s="107" customFormat="1" x14ac:dyDescent="0.25">
      <c r="A3" s="42"/>
      <c r="B3" s="42"/>
      <c r="C3" s="44"/>
      <c r="D3" s="42"/>
      <c r="E3" s="42"/>
      <c r="F3" s="42" t="s">
        <v>365</v>
      </c>
      <c r="G3" s="49"/>
    </row>
    <row r="5" spans="1:19" x14ac:dyDescent="0.25">
      <c r="B5" s="140" t="s">
        <v>19</v>
      </c>
      <c r="C5" s="141"/>
      <c r="D5" s="141"/>
      <c r="E5" s="141"/>
    </row>
    <row r="7" spans="1:19" ht="23.25" customHeight="1" x14ac:dyDescent="0.25">
      <c r="B7" s="80" t="s">
        <v>4</v>
      </c>
      <c r="C7" s="82" t="s">
        <v>13</v>
      </c>
      <c r="D7" s="83" t="s">
        <v>362</v>
      </c>
      <c r="E7" s="94" t="s">
        <v>28</v>
      </c>
      <c r="F7" s="43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6" t="s">
        <v>18</v>
      </c>
      <c r="C8" s="93">
        <v>45923</v>
      </c>
      <c r="D8" s="81" t="s">
        <v>6</v>
      </c>
      <c r="E8" s="133">
        <v>100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6" t="s">
        <v>21</v>
      </c>
      <c r="C9" s="106" t="s">
        <v>26</v>
      </c>
      <c r="D9" s="81"/>
      <c r="E9" s="84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D10" s="45"/>
      <c r="E10" s="45"/>
      <c r="F10" s="46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7" t="s">
        <v>5</v>
      </c>
      <c r="B11" s="47" t="s">
        <v>0</v>
      </c>
      <c r="C11" s="47" t="s">
        <v>1</v>
      </c>
      <c r="D11" s="47" t="s">
        <v>12</v>
      </c>
      <c r="E11" s="47" t="s">
        <v>2</v>
      </c>
      <c r="F11" s="47" t="s">
        <v>3</v>
      </c>
      <c r="G11" s="90" t="s">
        <v>14</v>
      </c>
      <c r="H11" s="85"/>
      <c r="I11" s="39"/>
      <c r="J11" s="39"/>
      <c r="K11" s="39"/>
      <c r="L11" s="39"/>
      <c r="M11" s="39"/>
      <c r="N11" s="39"/>
      <c r="O11" s="39"/>
      <c r="P11" s="39"/>
      <c r="Q11" s="39"/>
    </row>
    <row r="12" spans="1:19" ht="44.25" customHeight="1" x14ac:dyDescent="0.25">
      <c r="A12" s="16">
        <v>1</v>
      </c>
      <c r="B12" s="144" t="s">
        <v>121</v>
      </c>
      <c r="C12" s="40">
        <v>11</v>
      </c>
      <c r="D12" s="32" t="s">
        <v>94</v>
      </c>
      <c r="E12" s="95">
        <v>65</v>
      </c>
      <c r="F12" s="132">
        <f xml:space="preserve"> (E12*100)/100</f>
        <v>65</v>
      </c>
      <c r="G12" s="92" t="s">
        <v>15</v>
      </c>
      <c r="I12" s="48" t="s">
        <v>7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4.25" customHeight="1" x14ac:dyDescent="0.25">
      <c r="A13" s="16">
        <v>2</v>
      </c>
      <c r="B13" s="143" t="s">
        <v>242</v>
      </c>
      <c r="C13" s="40" t="s">
        <v>243</v>
      </c>
      <c r="D13" s="32" t="s">
        <v>185</v>
      </c>
      <c r="E13" s="95">
        <v>58</v>
      </c>
      <c r="F13" s="132">
        <f t="shared" ref="F13:F70" si="0" xml:space="preserve"> (E13*100)/100</f>
        <v>58</v>
      </c>
      <c r="G13" s="92" t="s">
        <v>17</v>
      </c>
      <c r="I13" s="42" t="s">
        <v>20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4.25" customHeight="1" x14ac:dyDescent="0.25">
      <c r="A14" s="16">
        <v>3</v>
      </c>
      <c r="B14" s="143" t="s">
        <v>244</v>
      </c>
      <c r="C14" s="40" t="s">
        <v>243</v>
      </c>
      <c r="D14" s="32" t="s">
        <v>185</v>
      </c>
      <c r="E14" s="95">
        <v>57</v>
      </c>
      <c r="F14" s="132">
        <f t="shared" si="0"/>
        <v>57</v>
      </c>
      <c r="G14" s="92" t="s">
        <v>15</v>
      </c>
      <c r="I14" s="42" t="s">
        <v>10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4.25" customHeight="1" x14ac:dyDescent="0.25">
      <c r="A15" s="16">
        <v>4</v>
      </c>
      <c r="B15" s="143" t="s">
        <v>245</v>
      </c>
      <c r="C15" s="40" t="s">
        <v>246</v>
      </c>
      <c r="D15" s="32" t="s">
        <v>185</v>
      </c>
      <c r="E15" s="95">
        <v>54</v>
      </c>
      <c r="F15" s="132">
        <f t="shared" si="0"/>
        <v>54</v>
      </c>
      <c r="G15" s="92" t="s">
        <v>16</v>
      </c>
      <c r="I15" s="42" t="s">
        <v>11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44.25" customHeight="1" x14ac:dyDescent="0.25">
      <c r="A16" s="16">
        <v>5</v>
      </c>
      <c r="B16" s="152" t="s">
        <v>310</v>
      </c>
      <c r="C16" s="125" t="s">
        <v>243</v>
      </c>
      <c r="D16" s="129" t="s">
        <v>253</v>
      </c>
      <c r="E16" s="95">
        <v>52</v>
      </c>
      <c r="F16" s="132">
        <f t="shared" si="0"/>
        <v>52</v>
      </c>
      <c r="G16" s="92" t="s">
        <v>15</v>
      </c>
      <c r="I16" s="42" t="s">
        <v>9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ht="44.25" customHeight="1" x14ac:dyDescent="0.25">
      <c r="A17" s="16">
        <v>6</v>
      </c>
      <c r="B17" s="143" t="s">
        <v>61</v>
      </c>
      <c r="C17" s="40" t="str">
        <f>INDEX([1]обществознание!$A:$A, MATCH(B17, [1]обществознание!$B:$B, 0))</f>
        <v>11а</v>
      </c>
      <c r="D17" s="32" t="s">
        <v>27</v>
      </c>
      <c r="E17" s="95">
        <v>51</v>
      </c>
      <c r="F17" s="132">
        <f t="shared" si="0"/>
        <v>51</v>
      </c>
      <c r="G17" s="92" t="s">
        <v>15</v>
      </c>
      <c r="I17" s="42" t="s">
        <v>8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ht="44.25" customHeight="1" x14ac:dyDescent="0.25">
      <c r="A18" s="16">
        <v>7</v>
      </c>
      <c r="B18" s="152" t="s">
        <v>311</v>
      </c>
      <c r="C18" s="125" t="s">
        <v>312</v>
      </c>
      <c r="D18" s="129" t="s">
        <v>253</v>
      </c>
      <c r="E18" s="95">
        <v>51</v>
      </c>
      <c r="F18" s="132">
        <f t="shared" si="0"/>
        <v>51</v>
      </c>
      <c r="G18" s="92" t="s">
        <v>16</v>
      </c>
    </row>
    <row r="19" spans="1:19" ht="44.25" customHeight="1" x14ac:dyDescent="0.25">
      <c r="A19" s="16">
        <v>8</v>
      </c>
      <c r="B19" s="152" t="s">
        <v>313</v>
      </c>
      <c r="C19" s="125" t="s">
        <v>246</v>
      </c>
      <c r="D19" s="129" t="s">
        <v>253</v>
      </c>
      <c r="E19" s="95">
        <v>42</v>
      </c>
      <c r="F19" s="132">
        <f t="shared" si="0"/>
        <v>42</v>
      </c>
      <c r="G19" s="92" t="s">
        <v>17</v>
      </c>
    </row>
    <row r="20" spans="1:19" ht="44.25" customHeight="1" x14ac:dyDescent="0.25">
      <c r="A20" s="16">
        <v>9</v>
      </c>
      <c r="B20" s="175" t="s">
        <v>353</v>
      </c>
      <c r="C20" s="40" t="s">
        <v>243</v>
      </c>
      <c r="D20" s="32" t="s">
        <v>328</v>
      </c>
      <c r="E20" s="95">
        <v>39</v>
      </c>
      <c r="F20" s="132">
        <f t="shared" si="0"/>
        <v>39</v>
      </c>
      <c r="G20" s="92" t="s">
        <v>17</v>
      </c>
    </row>
    <row r="21" spans="1:19" ht="44.25" customHeight="1" x14ac:dyDescent="0.25">
      <c r="A21" s="16">
        <v>10</v>
      </c>
      <c r="B21" s="143" t="s">
        <v>90</v>
      </c>
      <c r="C21" s="40" t="str">
        <f>INDEX([1]обществознание!$A:$A, MATCH(B21, [1]обществознание!$B:$B, 0))</f>
        <v>11а</v>
      </c>
      <c r="D21" s="32" t="s">
        <v>27</v>
      </c>
      <c r="E21" s="95">
        <v>38</v>
      </c>
      <c r="F21" s="132">
        <f t="shared" si="0"/>
        <v>38</v>
      </c>
      <c r="G21" s="92" t="s">
        <v>17</v>
      </c>
    </row>
    <row r="22" spans="1:19" ht="44.25" customHeight="1" x14ac:dyDescent="0.25">
      <c r="A22" s="16">
        <v>11</v>
      </c>
      <c r="B22" s="175" t="s">
        <v>354</v>
      </c>
      <c r="C22" s="40" t="s">
        <v>243</v>
      </c>
      <c r="D22" s="32" t="s">
        <v>328</v>
      </c>
      <c r="E22" s="95">
        <v>38</v>
      </c>
      <c r="F22" s="132">
        <f t="shared" si="0"/>
        <v>38</v>
      </c>
      <c r="G22" s="92" t="s">
        <v>17</v>
      </c>
    </row>
    <row r="23" spans="1:19" ht="44.25" customHeight="1" x14ac:dyDescent="0.25">
      <c r="A23" s="16">
        <v>12</v>
      </c>
      <c r="B23" s="143" t="s">
        <v>169</v>
      </c>
      <c r="C23" s="40">
        <v>11</v>
      </c>
      <c r="D23" s="32" t="s">
        <v>131</v>
      </c>
      <c r="E23" s="95">
        <v>37</v>
      </c>
      <c r="F23" s="132">
        <f t="shared" si="0"/>
        <v>37</v>
      </c>
      <c r="G23" s="92" t="s">
        <v>17</v>
      </c>
    </row>
    <row r="24" spans="1:19" ht="44.25" customHeight="1" x14ac:dyDescent="0.25">
      <c r="A24" s="16">
        <v>13</v>
      </c>
      <c r="B24" s="143" t="s">
        <v>247</v>
      </c>
      <c r="C24" s="100" t="s">
        <v>246</v>
      </c>
      <c r="D24" s="32" t="s">
        <v>185</v>
      </c>
      <c r="E24" s="95">
        <v>36</v>
      </c>
      <c r="F24" s="132">
        <f t="shared" si="0"/>
        <v>36</v>
      </c>
      <c r="G24" s="95" t="s">
        <v>17</v>
      </c>
    </row>
    <row r="25" spans="1:19" ht="44.25" customHeight="1" x14ac:dyDescent="0.25">
      <c r="A25" s="16">
        <v>14</v>
      </c>
      <c r="B25" s="143" t="s">
        <v>248</v>
      </c>
      <c r="C25" s="100" t="s">
        <v>243</v>
      </c>
      <c r="D25" s="32" t="s">
        <v>185</v>
      </c>
      <c r="E25" s="95">
        <v>36</v>
      </c>
      <c r="F25" s="132">
        <f t="shared" si="0"/>
        <v>36</v>
      </c>
      <c r="G25" s="95" t="s">
        <v>17</v>
      </c>
    </row>
    <row r="26" spans="1:19" ht="44.25" customHeight="1" x14ac:dyDescent="0.25">
      <c r="A26" s="16">
        <v>15</v>
      </c>
      <c r="B26" s="143" t="s">
        <v>62</v>
      </c>
      <c r="C26" s="100" t="str">
        <f>INDEX([1]обществознание!$A:$A, MATCH(B26, [1]обществознание!$B:$B, 0))</f>
        <v>11а</v>
      </c>
      <c r="D26" s="101" t="s">
        <v>27</v>
      </c>
      <c r="E26" s="95">
        <v>35</v>
      </c>
      <c r="F26" s="132">
        <f t="shared" si="0"/>
        <v>35</v>
      </c>
      <c r="G26" s="92" t="s">
        <v>17</v>
      </c>
    </row>
    <row r="27" spans="1:19" ht="44.25" customHeight="1" x14ac:dyDescent="0.25">
      <c r="A27" s="16">
        <v>16</v>
      </c>
      <c r="B27" s="144" t="s">
        <v>122</v>
      </c>
      <c r="C27" s="100">
        <v>11</v>
      </c>
      <c r="D27" s="101" t="s">
        <v>94</v>
      </c>
      <c r="E27" s="95">
        <v>35</v>
      </c>
      <c r="F27" s="132">
        <f t="shared" si="0"/>
        <v>35</v>
      </c>
      <c r="G27" s="95" t="s">
        <v>17</v>
      </c>
    </row>
    <row r="28" spans="1:19" ht="44.25" customHeight="1" x14ac:dyDescent="0.25">
      <c r="A28" s="16">
        <v>17</v>
      </c>
      <c r="B28" s="144" t="s">
        <v>123</v>
      </c>
      <c r="C28" s="100">
        <v>11</v>
      </c>
      <c r="D28" s="101" t="s">
        <v>94</v>
      </c>
      <c r="E28" s="95">
        <v>35</v>
      </c>
      <c r="F28" s="132">
        <f t="shared" si="0"/>
        <v>35</v>
      </c>
      <c r="G28" s="95" t="s">
        <v>17</v>
      </c>
    </row>
    <row r="29" spans="1:19" ht="44.25" customHeight="1" x14ac:dyDescent="0.25">
      <c r="A29" s="16">
        <v>18</v>
      </c>
      <c r="B29" s="143" t="s">
        <v>92</v>
      </c>
      <c r="C29" s="100" t="str">
        <f>INDEX([1]обществознание!$A:$A, MATCH(B29, [1]обществознание!$B:$B, 0))</f>
        <v>11а</v>
      </c>
      <c r="D29" s="101" t="s">
        <v>27</v>
      </c>
      <c r="E29" s="95">
        <v>34</v>
      </c>
      <c r="F29" s="132">
        <f t="shared" si="0"/>
        <v>34</v>
      </c>
      <c r="G29" s="92" t="s">
        <v>17</v>
      </c>
    </row>
    <row r="30" spans="1:19" ht="44.25" customHeight="1" x14ac:dyDescent="0.25">
      <c r="A30" s="16">
        <v>19</v>
      </c>
      <c r="B30" s="152" t="s">
        <v>314</v>
      </c>
      <c r="C30" s="122" t="s">
        <v>246</v>
      </c>
      <c r="D30" s="127" t="s">
        <v>253</v>
      </c>
      <c r="E30" s="95">
        <v>34</v>
      </c>
      <c r="F30" s="132">
        <f t="shared" si="0"/>
        <v>34</v>
      </c>
      <c r="G30" s="92" t="s">
        <v>17</v>
      </c>
    </row>
    <row r="31" spans="1:19" ht="44.25" customHeight="1" x14ac:dyDescent="0.25">
      <c r="A31" s="16">
        <v>20</v>
      </c>
      <c r="B31" s="143" t="s">
        <v>170</v>
      </c>
      <c r="C31" s="100">
        <v>11</v>
      </c>
      <c r="D31" s="101" t="s">
        <v>131</v>
      </c>
      <c r="E31" s="95">
        <v>32</v>
      </c>
      <c r="F31" s="132">
        <f t="shared" si="0"/>
        <v>32</v>
      </c>
      <c r="G31" s="92" t="s">
        <v>17</v>
      </c>
    </row>
    <row r="32" spans="1:19" ht="44.25" customHeight="1" x14ac:dyDescent="0.25">
      <c r="A32" s="16">
        <v>21</v>
      </c>
      <c r="B32" s="152" t="s">
        <v>315</v>
      </c>
      <c r="C32" s="122" t="s">
        <v>246</v>
      </c>
      <c r="D32" s="127" t="s">
        <v>253</v>
      </c>
      <c r="E32" s="95">
        <v>30</v>
      </c>
      <c r="F32" s="132">
        <f t="shared" si="0"/>
        <v>30</v>
      </c>
      <c r="G32" s="92" t="s">
        <v>17</v>
      </c>
    </row>
    <row r="33" spans="1:7" ht="44.25" customHeight="1" x14ac:dyDescent="0.25">
      <c r="A33" s="16">
        <v>22</v>
      </c>
      <c r="B33" s="143" t="s">
        <v>171</v>
      </c>
      <c r="C33" s="100">
        <v>11</v>
      </c>
      <c r="D33" s="101" t="s">
        <v>131</v>
      </c>
      <c r="E33" s="95">
        <v>29</v>
      </c>
      <c r="F33" s="132">
        <f t="shared" si="0"/>
        <v>29</v>
      </c>
      <c r="G33" s="92" t="s">
        <v>17</v>
      </c>
    </row>
    <row r="34" spans="1:7" ht="44.25" customHeight="1" x14ac:dyDescent="0.25">
      <c r="A34" s="16">
        <v>23</v>
      </c>
      <c r="B34" s="143" t="s">
        <v>249</v>
      </c>
      <c r="C34" s="100" t="s">
        <v>243</v>
      </c>
      <c r="D34" s="32" t="s">
        <v>185</v>
      </c>
      <c r="E34" s="95">
        <v>26</v>
      </c>
      <c r="F34" s="132">
        <f t="shared" si="0"/>
        <v>26</v>
      </c>
      <c r="G34" s="95" t="s">
        <v>17</v>
      </c>
    </row>
    <row r="35" spans="1:7" ht="44.25" customHeight="1" x14ac:dyDescent="0.25">
      <c r="A35" s="16">
        <v>24</v>
      </c>
      <c r="B35" s="143" t="s">
        <v>63</v>
      </c>
      <c r="C35" s="100" t="str">
        <f>INDEX([1]обществознание!$A:$A, MATCH(B35, [1]обществознание!$B:$B, 0))</f>
        <v>11в</v>
      </c>
      <c r="D35" s="101" t="s">
        <v>27</v>
      </c>
      <c r="E35" s="95">
        <v>25</v>
      </c>
      <c r="F35" s="132">
        <f t="shared" si="0"/>
        <v>25</v>
      </c>
      <c r="G35" s="92" t="s">
        <v>17</v>
      </c>
    </row>
    <row r="36" spans="1:7" ht="44.25" customHeight="1" x14ac:dyDescent="0.25">
      <c r="A36" s="16">
        <v>25</v>
      </c>
      <c r="B36" s="143" t="s">
        <v>64</v>
      </c>
      <c r="C36" s="100" t="str">
        <f>INDEX([1]обществознание!$A:$A, MATCH(B36, [1]обществознание!$B:$B, 0))</f>
        <v>11а</v>
      </c>
      <c r="D36" s="101" t="s">
        <v>27</v>
      </c>
      <c r="E36" s="95">
        <v>25</v>
      </c>
      <c r="F36" s="132">
        <f t="shared" si="0"/>
        <v>25</v>
      </c>
      <c r="G36" s="92" t="s">
        <v>17</v>
      </c>
    </row>
    <row r="37" spans="1:7" ht="44.25" customHeight="1" x14ac:dyDescent="0.25">
      <c r="A37" s="16">
        <v>26</v>
      </c>
      <c r="B37" s="144" t="s">
        <v>124</v>
      </c>
      <c r="C37" s="100">
        <v>11</v>
      </c>
      <c r="D37" s="101" t="s">
        <v>94</v>
      </c>
      <c r="E37" s="95">
        <v>25</v>
      </c>
      <c r="F37" s="132">
        <f t="shared" si="0"/>
        <v>25</v>
      </c>
      <c r="G37" s="95" t="s">
        <v>17</v>
      </c>
    </row>
    <row r="38" spans="1:7" ht="44.25" customHeight="1" x14ac:dyDescent="0.25">
      <c r="A38" s="16">
        <v>27</v>
      </c>
      <c r="B38" s="143" t="s">
        <v>172</v>
      </c>
      <c r="C38" s="100">
        <v>11</v>
      </c>
      <c r="D38" s="101" t="s">
        <v>131</v>
      </c>
      <c r="E38" s="95">
        <v>25</v>
      </c>
      <c r="F38" s="132">
        <f t="shared" si="0"/>
        <v>25</v>
      </c>
      <c r="G38" s="92" t="s">
        <v>17</v>
      </c>
    </row>
    <row r="39" spans="1:7" ht="44.25" customHeight="1" x14ac:dyDescent="0.25">
      <c r="A39" s="16">
        <v>28</v>
      </c>
      <c r="B39" s="143" t="s">
        <v>250</v>
      </c>
      <c r="C39" s="100" t="s">
        <v>246</v>
      </c>
      <c r="D39" s="32" t="s">
        <v>185</v>
      </c>
      <c r="E39" s="95">
        <v>25</v>
      </c>
      <c r="F39" s="132">
        <f t="shared" si="0"/>
        <v>25</v>
      </c>
      <c r="G39" s="95" t="s">
        <v>17</v>
      </c>
    </row>
    <row r="40" spans="1:7" ht="44.25" customHeight="1" x14ac:dyDescent="0.25">
      <c r="A40" s="16">
        <v>29</v>
      </c>
      <c r="B40" s="143" t="s">
        <v>65</v>
      </c>
      <c r="C40" s="100" t="str">
        <f>INDEX([1]обществознание!$A:$A, MATCH(B40, [1]обществознание!$B:$B, 0))</f>
        <v>11а</v>
      </c>
      <c r="D40" s="101" t="s">
        <v>27</v>
      </c>
      <c r="E40" s="95">
        <v>24</v>
      </c>
      <c r="F40" s="132">
        <f t="shared" si="0"/>
        <v>24</v>
      </c>
      <c r="G40" s="92" t="s">
        <v>17</v>
      </c>
    </row>
    <row r="41" spans="1:7" ht="44.25" customHeight="1" x14ac:dyDescent="0.25">
      <c r="A41" s="16">
        <v>30</v>
      </c>
      <c r="B41" s="144" t="s">
        <v>125</v>
      </c>
      <c r="C41" s="100">
        <v>11</v>
      </c>
      <c r="D41" s="101" t="s">
        <v>94</v>
      </c>
      <c r="E41" s="95">
        <v>24</v>
      </c>
      <c r="F41" s="132">
        <f t="shared" si="0"/>
        <v>24</v>
      </c>
      <c r="G41" s="95" t="s">
        <v>17</v>
      </c>
    </row>
    <row r="42" spans="1:7" ht="44.25" customHeight="1" x14ac:dyDescent="0.25">
      <c r="A42" s="16">
        <v>31</v>
      </c>
      <c r="B42" s="152" t="s">
        <v>316</v>
      </c>
      <c r="C42" s="122">
        <v>11</v>
      </c>
      <c r="D42" s="127" t="s">
        <v>253</v>
      </c>
      <c r="E42" s="95">
        <v>24</v>
      </c>
      <c r="F42" s="132">
        <f t="shared" si="0"/>
        <v>24</v>
      </c>
      <c r="G42" s="92" t="s">
        <v>17</v>
      </c>
    </row>
    <row r="43" spans="1:7" ht="44.25" customHeight="1" x14ac:dyDescent="0.25">
      <c r="A43" s="16">
        <v>32</v>
      </c>
      <c r="B43" s="152" t="s">
        <v>317</v>
      </c>
      <c r="C43" s="122">
        <v>11</v>
      </c>
      <c r="D43" s="127" t="s">
        <v>253</v>
      </c>
      <c r="E43" s="95">
        <v>24</v>
      </c>
      <c r="F43" s="132">
        <f t="shared" si="0"/>
        <v>24</v>
      </c>
      <c r="G43" s="92" t="s">
        <v>17</v>
      </c>
    </row>
    <row r="44" spans="1:7" ht="44.25" customHeight="1" x14ac:dyDescent="0.25">
      <c r="A44" s="16">
        <v>33</v>
      </c>
      <c r="B44" s="143" t="s">
        <v>251</v>
      </c>
      <c r="C44" s="100" t="s">
        <v>246</v>
      </c>
      <c r="D44" s="32" t="s">
        <v>185</v>
      </c>
      <c r="E44" s="95">
        <v>23</v>
      </c>
      <c r="F44" s="132">
        <f t="shared" si="0"/>
        <v>23</v>
      </c>
      <c r="G44" s="95" t="s">
        <v>17</v>
      </c>
    </row>
    <row r="45" spans="1:7" ht="44.25" customHeight="1" x14ac:dyDescent="0.25">
      <c r="A45" s="16">
        <v>34</v>
      </c>
      <c r="B45" s="143" t="s">
        <v>66</v>
      </c>
      <c r="C45" s="100" t="str">
        <f>INDEX([1]обществознание!$A:$A, MATCH(B45, [1]обществознание!$B:$B, 0))</f>
        <v>11а</v>
      </c>
      <c r="D45" s="101" t="s">
        <v>27</v>
      </c>
      <c r="E45" s="95">
        <v>21</v>
      </c>
      <c r="F45" s="132">
        <f t="shared" si="0"/>
        <v>21</v>
      </c>
      <c r="G45" s="92" t="s">
        <v>17</v>
      </c>
    </row>
    <row r="46" spans="1:7" ht="44.25" customHeight="1" x14ac:dyDescent="0.25">
      <c r="A46" s="16">
        <v>35</v>
      </c>
      <c r="B46" s="143" t="s">
        <v>91</v>
      </c>
      <c r="C46" s="100" t="str">
        <f>INDEX([1]обществознание!$A:$A, MATCH(B46, [1]обществознание!$B:$B, 0))</f>
        <v>11а</v>
      </c>
      <c r="D46" s="101" t="s">
        <v>27</v>
      </c>
      <c r="E46" s="95">
        <v>21</v>
      </c>
      <c r="F46" s="132">
        <f t="shared" si="0"/>
        <v>21</v>
      </c>
      <c r="G46" s="92" t="s">
        <v>17</v>
      </c>
    </row>
    <row r="47" spans="1:7" ht="44.25" customHeight="1" x14ac:dyDescent="0.25">
      <c r="A47" s="16">
        <v>36</v>
      </c>
      <c r="B47" s="152" t="s">
        <v>318</v>
      </c>
      <c r="C47" s="122">
        <v>11</v>
      </c>
      <c r="D47" s="127" t="s">
        <v>253</v>
      </c>
      <c r="E47" s="95">
        <v>20</v>
      </c>
      <c r="F47" s="132">
        <f t="shared" si="0"/>
        <v>20</v>
      </c>
      <c r="G47" s="92" t="s">
        <v>17</v>
      </c>
    </row>
    <row r="48" spans="1:7" ht="44.25" customHeight="1" x14ac:dyDescent="0.25">
      <c r="A48" s="16">
        <v>37</v>
      </c>
      <c r="B48" s="143" t="s">
        <v>173</v>
      </c>
      <c r="C48" s="100">
        <v>11</v>
      </c>
      <c r="D48" s="101" t="s">
        <v>131</v>
      </c>
      <c r="E48" s="95">
        <v>19</v>
      </c>
      <c r="F48" s="132">
        <f t="shared" si="0"/>
        <v>19</v>
      </c>
      <c r="G48" s="92" t="s">
        <v>17</v>
      </c>
    </row>
    <row r="49" spans="1:7" ht="44.25" customHeight="1" x14ac:dyDescent="0.25">
      <c r="A49" s="16">
        <v>38</v>
      </c>
      <c r="B49" s="143" t="s">
        <v>67</v>
      </c>
      <c r="C49" s="100" t="str">
        <f>INDEX([1]обществознание!$A:$A, MATCH(B49, [1]обществознание!$B:$B, 0))</f>
        <v>11а</v>
      </c>
      <c r="D49" s="101" t="s">
        <v>27</v>
      </c>
      <c r="E49" s="95">
        <v>18</v>
      </c>
      <c r="F49" s="132">
        <f t="shared" si="0"/>
        <v>18</v>
      </c>
      <c r="G49" s="92" t="s">
        <v>17</v>
      </c>
    </row>
    <row r="50" spans="1:7" ht="44.25" customHeight="1" x14ac:dyDescent="0.25">
      <c r="A50" s="16">
        <v>39</v>
      </c>
      <c r="B50" s="143" t="s">
        <v>174</v>
      </c>
      <c r="C50" s="100">
        <v>11</v>
      </c>
      <c r="D50" s="101" t="s">
        <v>131</v>
      </c>
      <c r="E50" s="95">
        <v>18</v>
      </c>
      <c r="F50" s="132">
        <f t="shared" si="0"/>
        <v>18</v>
      </c>
      <c r="G50" s="92" t="s">
        <v>17</v>
      </c>
    </row>
    <row r="51" spans="1:7" ht="44.25" customHeight="1" x14ac:dyDescent="0.25">
      <c r="A51" s="16">
        <v>40</v>
      </c>
      <c r="B51" s="144" t="s">
        <v>126</v>
      </c>
      <c r="C51" s="100">
        <v>11</v>
      </c>
      <c r="D51" s="101" t="s">
        <v>94</v>
      </c>
      <c r="E51" s="95">
        <v>17</v>
      </c>
      <c r="F51" s="132">
        <f t="shared" si="0"/>
        <v>17</v>
      </c>
      <c r="G51" s="95" t="s">
        <v>17</v>
      </c>
    </row>
    <row r="52" spans="1:7" ht="44.25" customHeight="1" x14ac:dyDescent="0.25">
      <c r="A52" s="16">
        <v>41</v>
      </c>
      <c r="B52" s="143" t="s">
        <v>68</v>
      </c>
      <c r="C52" s="100" t="str">
        <f>INDEX([1]обществознание!$A:$A, MATCH(B52, [1]обществознание!$B:$B, 0))</f>
        <v>11а</v>
      </c>
      <c r="D52" s="101" t="s">
        <v>27</v>
      </c>
      <c r="E52" s="95">
        <v>16</v>
      </c>
      <c r="F52" s="132">
        <f t="shared" si="0"/>
        <v>16</v>
      </c>
      <c r="G52" s="92" t="s">
        <v>17</v>
      </c>
    </row>
    <row r="53" spans="1:7" ht="44.25" customHeight="1" x14ac:dyDescent="0.25">
      <c r="A53" s="16">
        <v>42</v>
      </c>
      <c r="B53" s="143" t="s">
        <v>175</v>
      </c>
      <c r="C53" s="100">
        <v>11</v>
      </c>
      <c r="D53" s="101" t="s">
        <v>131</v>
      </c>
      <c r="E53" s="95">
        <v>16</v>
      </c>
      <c r="F53" s="132">
        <f t="shared" si="0"/>
        <v>16</v>
      </c>
      <c r="G53" s="92" t="s">
        <v>17</v>
      </c>
    </row>
    <row r="54" spans="1:7" ht="44.25" customHeight="1" x14ac:dyDescent="0.25">
      <c r="A54" s="16">
        <v>43</v>
      </c>
      <c r="B54" s="161" t="s">
        <v>319</v>
      </c>
      <c r="C54" s="114">
        <v>11</v>
      </c>
      <c r="D54" s="115" t="s">
        <v>253</v>
      </c>
      <c r="E54" s="113">
        <v>16</v>
      </c>
      <c r="F54" s="132">
        <f t="shared" si="0"/>
        <v>16</v>
      </c>
      <c r="G54" s="92" t="s">
        <v>17</v>
      </c>
    </row>
    <row r="55" spans="1:7" ht="44.25" customHeight="1" x14ac:dyDescent="0.25">
      <c r="A55" s="16">
        <v>44</v>
      </c>
      <c r="B55" s="159" t="s">
        <v>127</v>
      </c>
      <c r="C55" s="120">
        <v>11</v>
      </c>
      <c r="D55" s="116" t="s">
        <v>94</v>
      </c>
      <c r="E55" s="113">
        <v>15</v>
      </c>
      <c r="F55" s="132">
        <f t="shared" si="0"/>
        <v>15</v>
      </c>
      <c r="G55" s="95" t="s">
        <v>17</v>
      </c>
    </row>
    <row r="56" spans="1:7" ht="44.25" customHeight="1" x14ac:dyDescent="0.25">
      <c r="A56" s="16">
        <v>45</v>
      </c>
      <c r="B56" s="166" t="s">
        <v>176</v>
      </c>
      <c r="C56" s="120">
        <v>11</v>
      </c>
      <c r="D56" s="116" t="s">
        <v>131</v>
      </c>
      <c r="E56" s="113">
        <v>15</v>
      </c>
      <c r="F56" s="132">
        <f t="shared" si="0"/>
        <v>15</v>
      </c>
      <c r="G56" s="92" t="s">
        <v>17</v>
      </c>
    </row>
    <row r="57" spans="1:7" ht="44.25" customHeight="1" x14ac:dyDescent="0.25">
      <c r="A57" s="16">
        <v>46</v>
      </c>
      <c r="B57" s="161" t="s">
        <v>320</v>
      </c>
      <c r="C57" s="114">
        <v>11</v>
      </c>
      <c r="D57" s="115" t="s">
        <v>253</v>
      </c>
      <c r="E57" s="113">
        <v>14</v>
      </c>
      <c r="F57" s="132">
        <f t="shared" si="0"/>
        <v>14</v>
      </c>
      <c r="G57" s="92" t="s">
        <v>17</v>
      </c>
    </row>
    <row r="58" spans="1:7" ht="44.25" customHeight="1" x14ac:dyDescent="0.25">
      <c r="A58" s="16">
        <v>47</v>
      </c>
      <c r="B58" s="159" t="s">
        <v>128</v>
      </c>
      <c r="C58" s="120">
        <v>11</v>
      </c>
      <c r="D58" s="116" t="s">
        <v>94</v>
      </c>
      <c r="E58" s="113">
        <v>13</v>
      </c>
      <c r="F58" s="132">
        <f t="shared" si="0"/>
        <v>13</v>
      </c>
      <c r="G58" s="95" t="s">
        <v>17</v>
      </c>
    </row>
    <row r="59" spans="1:7" ht="44.25" customHeight="1" x14ac:dyDescent="0.25">
      <c r="A59" s="16">
        <v>48</v>
      </c>
      <c r="B59" s="161" t="s">
        <v>321</v>
      </c>
      <c r="C59" s="114">
        <v>11</v>
      </c>
      <c r="D59" s="115" t="s">
        <v>253</v>
      </c>
      <c r="E59" s="113">
        <v>13</v>
      </c>
      <c r="F59" s="132">
        <f t="shared" si="0"/>
        <v>13</v>
      </c>
      <c r="G59" s="92" t="s">
        <v>17</v>
      </c>
    </row>
    <row r="60" spans="1:7" ht="44.25" customHeight="1" x14ac:dyDescent="0.25">
      <c r="A60" s="16">
        <v>49</v>
      </c>
      <c r="B60" s="166" t="s">
        <v>69</v>
      </c>
      <c r="C60" s="120" t="str">
        <f>INDEX([1]обществознание!$A:$A, MATCH(B60, [1]обществознание!$B:$B, 0))</f>
        <v>11в</v>
      </c>
      <c r="D60" s="116" t="s">
        <v>27</v>
      </c>
      <c r="E60" s="113">
        <v>11</v>
      </c>
      <c r="F60" s="132">
        <f t="shared" si="0"/>
        <v>11</v>
      </c>
      <c r="G60" s="113" t="s">
        <v>17</v>
      </c>
    </row>
    <row r="61" spans="1:7" ht="44.25" customHeight="1" x14ac:dyDescent="0.25">
      <c r="A61" s="16">
        <v>50</v>
      </c>
      <c r="B61" s="166" t="s">
        <v>177</v>
      </c>
      <c r="C61" s="120">
        <v>11</v>
      </c>
      <c r="D61" s="116" t="s">
        <v>131</v>
      </c>
      <c r="E61" s="113">
        <v>11</v>
      </c>
      <c r="F61" s="132">
        <f t="shared" si="0"/>
        <v>11</v>
      </c>
      <c r="G61" s="92" t="s">
        <v>17</v>
      </c>
    </row>
    <row r="62" spans="1:7" ht="44.25" customHeight="1" x14ac:dyDescent="0.25">
      <c r="A62" s="16">
        <v>51</v>
      </c>
      <c r="B62" s="166" t="s">
        <v>178</v>
      </c>
      <c r="C62" s="120">
        <v>11</v>
      </c>
      <c r="D62" s="116" t="s">
        <v>131</v>
      </c>
      <c r="E62" s="113">
        <v>11</v>
      </c>
      <c r="F62" s="132">
        <f t="shared" si="0"/>
        <v>11</v>
      </c>
      <c r="G62" s="92" t="s">
        <v>17</v>
      </c>
    </row>
    <row r="63" spans="1:7" ht="44.25" customHeight="1" x14ac:dyDescent="0.25">
      <c r="A63" s="16">
        <v>52</v>
      </c>
      <c r="B63" s="166" t="s">
        <v>179</v>
      </c>
      <c r="C63" s="120">
        <v>11</v>
      </c>
      <c r="D63" s="116" t="s">
        <v>131</v>
      </c>
      <c r="E63" s="113">
        <v>11</v>
      </c>
      <c r="F63" s="132">
        <f t="shared" si="0"/>
        <v>11</v>
      </c>
      <c r="G63" s="92" t="s">
        <v>17</v>
      </c>
    </row>
    <row r="64" spans="1:7" ht="44.25" customHeight="1" x14ac:dyDescent="0.25">
      <c r="A64" s="16">
        <v>53</v>
      </c>
      <c r="B64" s="161" t="s">
        <v>322</v>
      </c>
      <c r="C64" s="114">
        <v>11</v>
      </c>
      <c r="D64" s="115" t="s">
        <v>253</v>
      </c>
      <c r="E64" s="113">
        <v>11</v>
      </c>
      <c r="F64" s="132">
        <f t="shared" si="0"/>
        <v>11</v>
      </c>
      <c r="G64" s="92" t="s">
        <v>17</v>
      </c>
    </row>
    <row r="65" spans="1:7" ht="44.25" customHeight="1" x14ac:dyDescent="0.25">
      <c r="A65" s="16">
        <v>54</v>
      </c>
      <c r="B65" s="161" t="s">
        <v>323</v>
      </c>
      <c r="C65" s="114">
        <v>11</v>
      </c>
      <c r="D65" s="115" t="s">
        <v>253</v>
      </c>
      <c r="E65" s="113">
        <v>10</v>
      </c>
      <c r="F65" s="132">
        <f t="shared" si="0"/>
        <v>10</v>
      </c>
      <c r="G65" s="92" t="s">
        <v>17</v>
      </c>
    </row>
    <row r="66" spans="1:7" ht="44.25" customHeight="1" x14ac:dyDescent="0.25">
      <c r="A66" s="16">
        <v>55</v>
      </c>
      <c r="B66" s="161" t="s">
        <v>324</v>
      </c>
      <c r="C66" s="114">
        <v>11</v>
      </c>
      <c r="D66" s="115" t="s">
        <v>253</v>
      </c>
      <c r="E66" s="113">
        <v>9</v>
      </c>
      <c r="F66" s="132">
        <f t="shared" si="0"/>
        <v>9</v>
      </c>
      <c r="G66" s="92" t="s">
        <v>17</v>
      </c>
    </row>
    <row r="67" spans="1:7" ht="44.25" customHeight="1" x14ac:dyDescent="0.25">
      <c r="A67" s="16">
        <v>56</v>
      </c>
      <c r="B67" s="166" t="s">
        <v>180</v>
      </c>
      <c r="C67" s="120">
        <v>11</v>
      </c>
      <c r="D67" s="116" t="s">
        <v>131</v>
      </c>
      <c r="E67" s="113">
        <v>8</v>
      </c>
      <c r="F67" s="132">
        <f t="shared" si="0"/>
        <v>8</v>
      </c>
      <c r="G67" s="92" t="s">
        <v>17</v>
      </c>
    </row>
    <row r="68" spans="1:7" ht="44.25" customHeight="1" x14ac:dyDescent="0.25">
      <c r="A68" s="16">
        <v>57</v>
      </c>
      <c r="B68" s="166" t="s">
        <v>181</v>
      </c>
      <c r="C68" s="120">
        <v>11</v>
      </c>
      <c r="D68" s="116" t="s">
        <v>131</v>
      </c>
      <c r="E68" s="113">
        <v>8</v>
      </c>
      <c r="F68" s="132">
        <f t="shared" si="0"/>
        <v>8</v>
      </c>
      <c r="G68" s="92" t="s">
        <v>17</v>
      </c>
    </row>
    <row r="69" spans="1:7" ht="44.25" customHeight="1" x14ac:dyDescent="0.25">
      <c r="A69" s="16">
        <v>58</v>
      </c>
      <c r="B69" s="161" t="s">
        <v>325</v>
      </c>
      <c r="C69" s="114">
        <v>11</v>
      </c>
      <c r="D69" s="115" t="s">
        <v>253</v>
      </c>
      <c r="E69" s="113">
        <v>5</v>
      </c>
      <c r="F69" s="132">
        <f t="shared" si="0"/>
        <v>5</v>
      </c>
      <c r="G69" s="92" t="s">
        <v>17</v>
      </c>
    </row>
    <row r="70" spans="1:7" ht="44.25" customHeight="1" x14ac:dyDescent="0.25">
      <c r="A70" s="16">
        <v>59</v>
      </c>
      <c r="B70" s="166" t="s">
        <v>182</v>
      </c>
      <c r="C70" s="120">
        <v>11</v>
      </c>
      <c r="D70" s="116" t="s">
        <v>131</v>
      </c>
      <c r="E70" s="113">
        <v>3</v>
      </c>
      <c r="F70" s="132">
        <f t="shared" si="0"/>
        <v>3</v>
      </c>
      <c r="G70" s="92" t="s">
        <v>17</v>
      </c>
    </row>
    <row r="71" spans="1:7" ht="44.25" customHeight="1" x14ac:dyDescent="0.25">
      <c r="A71" s="16">
        <v>60</v>
      </c>
      <c r="B71" s="161" t="s">
        <v>326</v>
      </c>
      <c r="C71" s="114">
        <v>11</v>
      </c>
      <c r="D71" s="115" t="s">
        <v>253</v>
      </c>
      <c r="E71" s="113">
        <v>3</v>
      </c>
      <c r="F71" s="132">
        <f xml:space="preserve"> (E71*100)/100</f>
        <v>3</v>
      </c>
      <c r="G71" s="92" t="s">
        <v>17</v>
      </c>
    </row>
    <row r="72" spans="1:7" x14ac:dyDescent="0.25">
      <c r="A72" s="49"/>
      <c r="B72" s="49"/>
      <c r="C72" s="61"/>
      <c r="D72" s="62"/>
      <c r="E72" s="55"/>
      <c r="F72" s="49"/>
    </row>
    <row r="73" spans="1:7" x14ac:dyDescent="0.25">
      <c r="A73" s="49"/>
      <c r="B73" s="49"/>
      <c r="C73" s="54"/>
      <c r="D73" s="53"/>
      <c r="E73" s="51"/>
      <c r="F73" s="53"/>
    </row>
    <row r="74" spans="1:7" x14ac:dyDescent="0.25">
      <c r="A74" s="49"/>
      <c r="B74" s="49"/>
      <c r="C74" s="52"/>
      <c r="D74" s="53"/>
      <c r="E74" s="53"/>
      <c r="F74" s="53"/>
    </row>
    <row r="75" spans="1:7" x14ac:dyDescent="0.25">
      <c r="A75" s="49"/>
      <c r="B75" s="49"/>
      <c r="D75" s="53"/>
      <c r="E75" s="55"/>
      <c r="F75" s="49"/>
    </row>
    <row r="76" spans="1:7" x14ac:dyDescent="0.25">
      <c r="A76" s="49"/>
      <c r="B76" s="49"/>
      <c r="C76" s="58"/>
      <c r="D76" s="55"/>
      <c r="E76" s="51"/>
      <c r="F76" s="51"/>
    </row>
    <row r="77" spans="1:7" x14ac:dyDescent="0.25">
      <c r="A77" s="49"/>
      <c r="B77" s="49"/>
      <c r="C77" s="61"/>
      <c r="D77" s="62"/>
      <c r="E77" s="55"/>
      <c r="F77" s="49"/>
    </row>
    <row r="78" spans="1:7" x14ac:dyDescent="0.25">
      <c r="A78" s="49"/>
      <c r="B78" s="49"/>
      <c r="C78" s="54"/>
      <c r="D78" s="53"/>
      <c r="E78" s="51"/>
      <c r="F78" s="53"/>
    </row>
    <row r="79" spans="1:7" x14ac:dyDescent="0.25">
      <c r="A79" s="49"/>
      <c r="B79" s="49"/>
      <c r="D79" s="49"/>
      <c r="E79" s="55"/>
      <c r="F79" s="49"/>
    </row>
    <row r="80" spans="1:7" x14ac:dyDescent="0.25">
      <c r="A80" s="49"/>
      <c r="B80" s="49"/>
      <c r="C80" s="59"/>
      <c r="D80" s="50"/>
      <c r="E80" s="60"/>
      <c r="F80" s="53"/>
    </row>
    <row r="81" spans="1:6" x14ac:dyDescent="0.25">
      <c r="A81" s="49"/>
      <c r="B81" s="49"/>
      <c r="C81" s="59"/>
      <c r="D81" s="50"/>
      <c r="E81" s="60"/>
      <c r="F81" s="53"/>
    </row>
    <row r="82" spans="1:6" x14ac:dyDescent="0.25">
      <c r="A82" s="49"/>
      <c r="B82" s="49"/>
      <c r="D82" s="49"/>
      <c r="E82" s="55"/>
      <c r="F82" s="49"/>
    </row>
    <row r="83" spans="1:6" x14ac:dyDescent="0.25">
      <c r="A83" s="49"/>
      <c r="B83" s="49"/>
      <c r="C83" s="54"/>
      <c r="D83" s="53"/>
      <c r="E83" s="51"/>
      <c r="F83" s="53"/>
    </row>
    <row r="84" spans="1:6" x14ac:dyDescent="0.25">
      <c r="A84" s="49"/>
      <c r="B84" s="49"/>
      <c r="C84" s="58"/>
      <c r="D84" s="53"/>
      <c r="E84" s="55"/>
      <c r="F84" s="55"/>
    </row>
    <row r="85" spans="1:6" x14ac:dyDescent="0.25">
      <c r="A85" s="49"/>
      <c r="B85" s="49"/>
      <c r="C85" s="59"/>
      <c r="D85" s="50"/>
      <c r="E85" s="60"/>
      <c r="F85" s="53"/>
    </row>
    <row r="86" spans="1:6" x14ac:dyDescent="0.25">
      <c r="A86" s="49"/>
      <c r="B86" s="49"/>
      <c r="D86" s="53"/>
      <c r="E86" s="51"/>
      <c r="F86" s="49"/>
    </row>
    <row r="87" spans="1:6" x14ac:dyDescent="0.25">
      <c r="A87" s="49"/>
      <c r="B87" s="49"/>
      <c r="D87" s="49"/>
      <c r="E87" s="49"/>
      <c r="F87" s="49"/>
    </row>
    <row r="88" spans="1:6" x14ac:dyDescent="0.25">
      <c r="A88" s="49"/>
      <c r="B88" s="49"/>
      <c r="C88" s="54"/>
      <c r="D88" s="62"/>
      <c r="E88" s="55"/>
      <c r="F88" s="53"/>
    </row>
    <row r="89" spans="1:6" x14ac:dyDescent="0.25">
      <c r="A89" s="49"/>
      <c r="B89" s="49"/>
      <c r="C89" s="59"/>
      <c r="D89" s="50"/>
      <c r="E89" s="60"/>
      <c r="F89" s="53"/>
    </row>
    <row r="90" spans="1:6" x14ac:dyDescent="0.25">
      <c r="A90" s="49"/>
      <c r="B90" s="49"/>
      <c r="C90" s="54"/>
      <c r="D90" s="62"/>
      <c r="E90" s="55"/>
      <c r="F90" s="53"/>
    </row>
    <row r="91" spans="1:6" x14ac:dyDescent="0.25">
      <c r="A91" s="49"/>
      <c r="B91" s="49"/>
      <c r="D91" s="49"/>
      <c r="E91" s="51"/>
      <c r="F91" s="49"/>
    </row>
    <row r="92" spans="1:6" x14ac:dyDescent="0.25">
      <c r="A92" s="49"/>
      <c r="B92" s="49"/>
      <c r="C92" s="54"/>
      <c r="D92" s="53"/>
      <c r="E92" s="51"/>
      <c r="F92" s="53"/>
    </row>
    <row r="93" spans="1:6" x14ac:dyDescent="0.25">
      <c r="A93" s="49"/>
      <c r="B93" s="49"/>
      <c r="D93" s="49"/>
      <c r="E93" s="51"/>
      <c r="F93" s="49"/>
    </row>
    <row r="94" spans="1:6" x14ac:dyDescent="0.25">
      <c r="A94" s="49"/>
      <c r="B94" s="49"/>
      <c r="C94" s="59"/>
      <c r="D94" s="50"/>
      <c r="E94" s="60"/>
      <c r="F94" s="53"/>
    </row>
    <row r="95" spans="1:6" x14ac:dyDescent="0.25">
      <c r="A95" s="49"/>
      <c r="B95" s="49"/>
      <c r="D95" s="49"/>
      <c r="E95" s="49"/>
      <c r="F95" s="49"/>
    </row>
    <row r="96" spans="1:6" x14ac:dyDescent="0.25">
      <c r="A96" s="49"/>
      <c r="B96" s="49"/>
      <c r="C96" s="54"/>
      <c r="D96" s="55"/>
      <c r="E96" s="51"/>
      <c r="F96" s="51"/>
    </row>
    <row r="97" spans="1:6" x14ac:dyDescent="0.25">
      <c r="A97" s="49"/>
      <c r="B97" s="49"/>
      <c r="C97" s="58"/>
      <c r="D97" s="53"/>
      <c r="E97" s="55"/>
      <c r="F97" s="51"/>
    </row>
    <row r="98" spans="1:6" x14ac:dyDescent="0.25">
      <c r="A98" s="49"/>
      <c r="B98" s="49"/>
      <c r="C98" s="58"/>
      <c r="D98" s="55"/>
      <c r="E98" s="55"/>
      <c r="F98" s="51"/>
    </row>
    <row r="99" spans="1:6" x14ac:dyDescent="0.25">
      <c r="A99" s="49"/>
      <c r="B99" s="49"/>
      <c r="C99" s="61"/>
      <c r="D99" s="62"/>
      <c r="E99" s="55"/>
      <c r="F99" s="49"/>
    </row>
    <row r="100" spans="1:6" x14ac:dyDescent="0.25">
      <c r="A100" s="49"/>
      <c r="B100" s="49"/>
      <c r="D100" s="50"/>
      <c r="E100" s="51"/>
      <c r="F100" s="50"/>
    </row>
    <row r="101" spans="1:6" x14ac:dyDescent="0.25">
      <c r="A101" s="49"/>
      <c r="B101" s="49"/>
      <c r="C101" s="54"/>
      <c r="D101" s="51"/>
      <c r="E101" s="51"/>
      <c r="F101" s="51"/>
    </row>
    <row r="102" spans="1:6" x14ac:dyDescent="0.25">
      <c r="A102" s="49"/>
      <c r="B102" s="49"/>
      <c r="D102" s="49"/>
      <c r="E102" s="49"/>
      <c r="F102" s="49"/>
    </row>
    <row r="103" spans="1:6" x14ac:dyDescent="0.25">
      <c r="A103" s="49"/>
      <c r="B103" s="49"/>
      <c r="C103" s="56"/>
      <c r="D103" s="53"/>
      <c r="E103" s="51"/>
      <c r="F103" s="53"/>
    </row>
    <row r="104" spans="1:6" x14ac:dyDescent="0.25">
      <c r="A104" s="49"/>
      <c r="B104" s="49"/>
      <c r="D104" s="53"/>
      <c r="E104" s="51"/>
      <c r="F104" s="49"/>
    </row>
    <row r="105" spans="1:6" x14ac:dyDescent="0.25">
      <c r="A105" s="49"/>
      <c r="B105" s="49"/>
      <c r="D105" s="49"/>
      <c r="E105" s="51"/>
      <c r="F105" s="49"/>
    </row>
    <row r="106" spans="1:6" x14ac:dyDescent="0.25">
      <c r="A106" s="49"/>
      <c r="B106" s="49"/>
      <c r="C106" s="54"/>
      <c r="D106" s="53"/>
      <c r="E106" s="51"/>
      <c r="F106" s="53"/>
    </row>
    <row r="107" spans="1:6" x14ac:dyDescent="0.25">
      <c r="A107" s="49"/>
      <c r="B107" s="49"/>
      <c r="C107" s="54"/>
      <c r="D107" s="53"/>
      <c r="E107" s="51"/>
      <c r="F107" s="53"/>
    </row>
    <row r="108" spans="1:6" x14ac:dyDescent="0.25">
      <c r="A108" s="63"/>
      <c r="B108" s="63"/>
      <c r="C108" s="64"/>
      <c r="D108" s="65"/>
      <c r="E108" s="66"/>
      <c r="F108" s="67"/>
    </row>
    <row r="109" spans="1:6" x14ac:dyDescent="0.25">
      <c r="A109" s="16"/>
      <c r="B109" s="16"/>
      <c r="C109" s="68"/>
      <c r="D109" s="69"/>
      <c r="E109" s="32"/>
      <c r="F109" s="47"/>
    </row>
    <row r="110" spans="1:6" x14ac:dyDescent="0.25">
      <c r="A110" s="16"/>
      <c r="B110" s="16"/>
      <c r="C110" s="70"/>
      <c r="D110" s="32"/>
      <c r="E110" s="32"/>
      <c r="F110" s="32"/>
    </row>
    <row r="111" spans="1:6" x14ac:dyDescent="0.25">
      <c r="A111" s="16"/>
      <c r="B111" s="16"/>
      <c r="C111" s="71"/>
      <c r="D111" s="40"/>
      <c r="E111" s="41"/>
      <c r="F111" s="69"/>
    </row>
    <row r="112" spans="1:6" x14ac:dyDescent="0.25">
      <c r="A112" s="16"/>
      <c r="B112" s="16"/>
      <c r="C112" s="72"/>
      <c r="D112" s="69"/>
      <c r="E112" s="41"/>
      <c r="F112" s="32"/>
    </row>
    <row r="113" spans="1:6" x14ac:dyDescent="0.25">
      <c r="A113" s="16"/>
      <c r="B113" s="16"/>
      <c r="C113" s="70"/>
      <c r="D113" s="69"/>
      <c r="E113" s="32"/>
      <c r="F113" s="69"/>
    </row>
    <row r="114" spans="1:6" x14ac:dyDescent="0.25">
      <c r="A114" s="16"/>
      <c r="B114" s="16"/>
      <c r="C114" s="73"/>
      <c r="D114" s="74"/>
      <c r="E114" s="41"/>
      <c r="F114" s="16"/>
    </row>
    <row r="115" spans="1:6" x14ac:dyDescent="0.25">
      <c r="A115" s="16"/>
      <c r="B115" s="16"/>
      <c r="C115" s="70"/>
      <c r="D115" s="69"/>
      <c r="E115" s="32"/>
      <c r="F115" s="69"/>
    </row>
    <row r="116" spans="1:6" x14ac:dyDescent="0.25">
      <c r="A116" s="16"/>
      <c r="B116" s="16"/>
      <c r="C116" s="71"/>
      <c r="D116" s="40"/>
      <c r="E116" s="41"/>
      <c r="F116" s="69"/>
    </row>
    <row r="117" spans="1:6" x14ac:dyDescent="0.25">
      <c r="A117" s="16"/>
      <c r="B117" s="16"/>
      <c r="C117" s="68"/>
      <c r="D117" s="75"/>
      <c r="E117" s="32"/>
      <c r="F117" s="75"/>
    </row>
    <row r="118" spans="1:6" x14ac:dyDescent="0.25">
      <c r="A118" s="16"/>
      <c r="B118" s="16"/>
      <c r="C118" s="68"/>
      <c r="D118" s="16"/>
      <c r="E118" s="16"/>
      <c r="F118" s="16"/>
    </row>
    <row r="119" spans="1:6" x14ac:dyDescent="0.25">
      <c r="A119" s="16"/>
      <c r="B119" s="16"/>
      <c r="C119" s="70"/>
      <c r="D119" s="69"/>
      <c r="E119" s="32"/>
      <c r="F119" s="69"/>
    </row>
    <row r="120" spans="1:6" x14ac:dyDescent="0.25">
      <c r="A120" s="16"/>
      <c r="B120" s="16"/>
      <c r="C120" s="70"/>
      <c r="D120" s="76"/>
      <c r="E120" s="32"/>
      <c r="F120" s="69"/>
    </row>
    <row r="121" spans="1:6" x14ac:dyDescent="0.25">
      <c r="A121" s="16"/>
      <c r="B121" s="16"/>
      <c r="C121" s="68"/>
      <c r="D121" s="76"/>
      <c r="E121" s="32"/>
      <c r="F121" s="69"/>
    </row>
    <row r="122" spans="1:6" x14ac:dyDescent="0.25">
      <c r="A122" s="16"/>
      <c r="B122" s="16"/>
      <c r="C122" s="68"/>
      <c r="D122" s="77"/>
      <c r="E122" s="78"/>
      <c r="F122" s="16"/>
    </row>
    <row r="123" spans="1:6" x14ac:dyDescent="0.25">
      <c r="A123" s="16"/>
      <c r="B123" s="16"/>
      <c r="C123" s="68"/>
      <c r="D123" s="76"/>
      <c r="E123" s="32"/>
      <c r="F123" s="16"/>
    </row>
    <row r="124" spans="1:6" x14ac:dyDescent="0.25">
      <c r="A124" s="16"/>
      <c r="B124" s="16"/>
      <c r="C124" s="72"/>
      <c r="D124" s="69"/>
      <c r="E124" s="41"/>
      <c r="F124" s="32"/>
    </row>
    <row r="125" spans="1:6" x14ac:dyDescent="0.25">
      <c r="A125" s="16"/>
      <c r="B125" s="16"/>
      <c r="C125" s="79"/>
      <c r="D125" s="69"/>
      <c r="E125" s="69"/>
      <c r="F125" s="69"/>
    </row>
    <row r="126" spans="1:6" x14ac:dyDescent="0.25">
      <c r="A126" s="16"/>
      <c r="B126" s="16"/>
      <c r="C126" s="73"/>
      <c r="D126" s="74"/>
      <c r="E126" s="41"/>
      <c r="F126" s="16"/>
    </row>
    <row r="127" spans="1:6" x14ac:dyDescent="0.25">
      <c r="A127" s="16"/>
      <c r="B127" s="16"/>
      <c r="C127" s="70"/>
      <c r="D127" s="69"/>
      <c r="E127" s="32"/>
      <c r="F127" s="69"/>
    </row>
    <row r="128" spans="1:6" x14ac:dyDescent="0.25">
      <c r="A128" s="16"/>
      <c r="B128" s="16"/>
      <c r="C128" s="72"/>
      <c r="D128" s="41"/>
      <c r="E128" s="32"/>
      <c r="F128" s="32"/>
    </row>
    <row r="129" spans="1:6" x14ac:dyDescent="0.25">
      <c r="A129" s="16"/>
      <c r="B129" s="16"/>
      <c r="C129" s="73"/>
      <c r="D129" s="74"/>
      <c r="E129" s="41"/>
      <c r="F129" s="16"/>
    </row>
    <row r="130" spans="1:6" x14ac:dyDescent="0.25">
      <c r="A130" s="16"/>
      <c r="B130" s="16"/>
      <c r="C130" s="70"/>
      <c r="D130" s="32"/>
      <c r="E130" s="32"/>
      <c r="F130" s="32"/>
    </row>
    <row r="131" spans="1:6" x14ac:dyDescent="0.25">
      <c r="A131" s="16"/>
      <c r="B131" s="16"/>
      <c r="C131" s="71"/>
      <c r="D131" s="40"/>
      <c r="E131" s="41"/>
      <c r="F131" s="69"/>
    </row>
    <row r="132" spans="1:6" x14ac:dyDescent="0.25">
      <c r="A132" s="16"/>
      <c r="B132" s="16"/>
      <c r="C132" s="68"/>
      <c r="D132" s="16"/>
      <c r="E132" s="16"/>
      <c r="F132" s="16"/>
    </row>
    <row r="133" spans="1:6" x14ac:dyDescent="0.25">
      <c r="A133" s="16"/>
      <c r="B133" s="16"/>
      <c r="C133" s="70"/>
      <c r="D133" s="69"/>
      <c r="E133" s="32"/>
      <c r="F133" s="69"/>
    </row>
    <row r="134" spans="1:6" x14ac:dyDescent="0.25">
      <c r="A134" s="16"/>
      <c r="B134" s="16"/>
      <c r="C134" s="79"/>
      <c r="D134" s="69"/>
      <c r="E134" s="32"/>
      <c r="F134" s="47"/>
    </row>
    <row r="135" spans="1:6" x14ac:dyDescent="0.25">
      <c r="A135" s="16"/>
      <c r="B135" s="16"/>
      <c r="C135" s="71"/>
      <c r="D135" s="40"/>
      <c r="E135" s="41"/>
      <c r="F135" s="69"/>
    </row>
    <row r="136" spans="1:6" x14ac:dyDescent="0.25">
      <c r="A136" s="16"/>
      <c r="B136" s="16"/>
      <c r="C136" s="68"/>
      <c r="D136" s="16"/>
      <c r="E136" s="32"/>
      <c r="F136" s="16"/>
    </row>
    <row r="137" spans="1:6" x14ac:dyDescent="0.25">
      <c r="A137" s="16"/>
      <c r="B137" s="16"/>
      <c r="C137" s="70"/>
      <c r="D137" s="69"/>
      <c r="E137" s="32"/>
      <c r="F137" s="69"/>
    </row>
    <row r="138" spans="1:6" x14ac:dyDescent="0.25">
      <c r="A138" s="16"/>
      <c r="B138" s="16"/>
      <c r="C138" s="72"/>
      <c r="D138" s="69"/>
      <c r="E138" s="41"/>
      <c r="F138" s="41"/>
    </row>
    <row r="139" spans="1:6" x14ac:dyDescent="0.25">
      <c r="A139" s="16"/>
      <c r="B139" s="16"/>
      <c r="C139" s="68"/>
      <c r="D139" s="16"/>
      <c r="E139" s="16"/>
      <c r="F139" s="16"/>
    </row>
    <row r="140" spans="1:6" x14ac:dyDescent="0.25">
      <c r="A140" s="16"/>
      <c r="B140" s="16"/>
      <c r="C140" s="72"/>
      <c r="D140" s="41"/>
      <c r="E140" s="32"/>
      <c r="F140" s="32"/>
    </row>
    <row r="141" spans="1:6" x14ac:dyDescent="0.25">
      <c r="A141" s="16"/>
      <c r="B141" s="16"/>
      <c r="C141" s="72"/>
      <c r="D141" s="69"/>
      <c r="E141" s="41"/>
      <c r="F141" s="32"/>
    </row>
    <row r="142" spans="1:6" x14ac:dyDescent="0.25">
      <c r="A142" s="16"/>
      <c r="B142" s="16"/>
      <c r="C142" s="72"/>
      <c r="D142" s="69"/>
      <c r="E142" s="41"/>
      <c r="F142" s="32"/>
    </row>
    <row r="143" spans="1:6" x14ac:dyDescent="0.25">
      <c r="A143" s="16"/>
      <c r="B143" s="16"/>
      <c r="C143" s="70"/>
      <c r="D143" s="69"/>
      <c r="E143" s="32"/>
      <c r="F143" s="69"/>
    </row>
    <row r="144" spans="1:6" x14ac:dyDescent="0.25">
      <c r="A144" s="16"/>
      <c r="B144" s="16"/>
      <c r="C144" s="70"/>
      <c r="D144" s="69"/>
      <c r="E144" s="32"/>
      <c r="F144" s="69"/>
    </row>
    <row r="145" spans="1:6" x14ac:dyDescent="0.25">
      <c r="A145" s="16"/>
      <c r="B145" s="16"/>
      <c r="C145" s="70"/>
      <c r="D145" s="69"/>
      <c r="E145" s="32"/>
      <c r="F145" s="69"/>
    </row>
    <row r="146" spans="1:6" x14ac:dyDescent="0.25">
      <c r="A146" s="16"/>
      <c r="B146" s="16"/>
      <c r="C146" s="79"/>
      <c r="D146" s="69"/>
      <c r="E146" s="41"/>
      <c r="F146" s="69"/>
    </row>
  </sheetData>
  <autoFilter ref="A11:F71">
    <sortState ref="A11:F70">
      <sortCondition descending="1" ref="E10"/>
    </sortState>
  </autoFilter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rowBreaks count="2" manualBreakCount="2">
    <brk id="23" max="6" man="1"/>
    <brk id="4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4"/>
      <c r="C13" s="4"/>
      <c r="D13" s="4"/>
      <c r="E13" s="7"/>
    </row>
    <row r="14" spans="1:5" x14ac:dyDescent="0.25">
      <c r="A14" s="2"/>
      <c r="B14" s="4"/>
      <c r="C14" s="4"/>
      <c r="D14" s="4"/>
      <c r="E14" s="7"/>
    </row>
    <row r="15" spans="1:5" x14ac:dyDescent="0.25">
      <c r="A15" s="9"/>
      <c r="B15" s="10"/>
      <c r="C15" s="11"/>
      <c r="D15" s="12"/>
      <c r="E15" s="7"/>
    </row>
    <row r="16" spans="1:5" x14ac:dyDescent="0.25">
      <c r="A16" s="9"/>
      <c r="B16" s="10"/>
      <c r="C16" s="11"/>
      <c r="D16" s="12"/>
      <c r="E16" s="7"/>
    </row>
    <row r="17" spans="1:5" x14ac:dyDescent="0.25">
      <c r="A17" s="9"/>
      <c r="B17" s="10"/>
      <c r="C17" s="11"/>
      <c r="D17" s="12"/>
      <c r="E17" s="7"/>
    </row>
    <row r="18" spans="1:5" x14ac:dyDescent="0.25">
      <c r="A18" s="9"/>
      <c r="B18" s="10"/>
      <c r="C18" s="11"/>
      <c r="D18" s="12"/>
      <c r="E18" s="7"/>
    </row>
    <row r="19" spans="1:5" x14ac:dyDescent="0.25">
      <c r="A19" s="9"/>
      <c r="B19" s="10"/>
      <c r="C19" s="11"/>
      <c r="D19" s="12"/>
      <c r="E19" s="7"/>
    </row>
    <row r="20" spans="1:5" x14ac:dyDescent="0.25">
      <c r="A20" s="9"/>
      <c r="B20" s="10"/>
      <c r="C20" s="11"/>
      <c r="D20" s="12"/>
      <c r="E20" s="7"/>
    </row>
    <row r="21" spans="1:5" x14ac:dyDescent="0.25">
      <c r="A21" s="9"/>
      <c r="B21" s="10"/>
      <c r="C21" s="11"/>
      <c r="D21" s="12"/>
      <c r="E21" s="7"/>
    </row>
    <row r="22" spans="1:5" x14ac:dyDescent="0.25">
      <c r="A22" s="17"/>
      <c r="B22" s="7"/>
      <c r="C22" s="3"/>
      <c r="D22" s="3"/>
      <c r="E22" s="13"/>
    </row>
    <row r="23" spans="1:5" x14ac:dyDescent="0.25">
      <c r="A23" s="17"/>
      <c r="B23" s="7"/>
      <c r="C23" s="3"/>
      <c r="D23" s="3"/>
      <c r="E23" s="7"/>
    </row>
    <row r="24" spans="1:5" x14ac:dyDescent="0.25">
      <c r="A24" s="17"/>
      <c r="B24" s="7"/>
      <c r="C24" s="3"/>
      <c r="D24" s="3"/>
      <c r="E24" s="7"/>
    </row>
    <row r="25" spans="1:5" x14ac:dyDescent="0.25">
      <c r="A25" s="17"/>
      <c r="B25" s="7"/>
      <c r="C25" s="3"/>
      <c r="D25" s="3"/>
      <c r="E25" s="7"/>
    </row>
    <row r="26" spans="1:5" x14ac:dyDescent="0.25">
      <c r="A26" s="17"/>
      <c r="B26" s="7"/>
      <c r="C26" s="3"/>
      <c r="D26" s="3"/>
      <c r="E26" s="7"/>
    </row>
    <row r="27" spans="1:5" x14ac:dyDescent="0.25">
      <c r="A27" s="17"/>
      <c r="B27" s="7"/>
      <c r="C27" s="3"/>
      <c r="D27" s="3"/>
      <c r="E27" s="7"/>
    </row>
    <row r="28" spans="1:5" x14ac:dyDescent="0.25">
      <c r="A28" s="17"/>
      <c r="B28" s="7"/>
      <c r="C28" s="3"/>
      <c r="D28" s="3"/>
      <c r="E28" s="7"/>
    </row>
    <row r="29" spans="1:5" x14ac:dyDescent="0.25">
      <c r="A29" s="17"/>
      <c r="B29" s="7"/>
      <c r="C29" s="3"/>
      <c r="D29" s="3"/>
      <c r="E29" s="7"/>
    </row>
    <row r="30" spans="1:5" x14ac:dyDescent="0.25">
      <c r="A30" s="17"/>
      <c r="B30" s="7"/>
      <c r="C30" s="3"/>
      <c r="D30" s="3"/>
      <c r="E30" s="7"/>
    </row>
    <row r="31" spans="1:5" x14ac:dyDescent="0.25">
      <c r="A31" s="17"/>
      <c r="B31" s="7"/>
      <c r="C31" s="3"/>
      <c r="D31" s="3"/>
      <c r="E31" s="7"/>
    </row>
    <row r="32" spans="1:5" x14ac:dyDescent="0.25">
      <c r="A32" s="17"/>
      <c r="B32" s="7"/>
      <c r="C32" s="3"/>
      <c r="D32" s="3"/>
      <c r="E32" s="7"/>
    </row>
    <row r="33" spans="1:5" x14ac:dyDescent="0.25">
      <c r="A33" s="17"/>
      <c r="B33" s="7"/>
      <c r="C33" s="3"/>
      <c r="D33" s="3"/>
      <c r="E33" s="7"/>
    </row>
    <row r="34" spans="1:5" x14ac:dyDescent="0.25">
      <c r="A34" s="17"/>
      <c r="B34" s="7"/>
      <c r="C34" s="3"/>
      <c r="D34" s="3"/>
      <c r="E34" s="7"/>
    </row>
    <row r="35" spans="1:5" x14ac:dyDescent="0.25">
      <c r="A35" s="20"/>
      <c r="B35" s="19"/>
      <c r="C35" s="23"/>
      <c r="D35" s="23"/>
      <c r="E35" s="7"/>
    </row>
    <row r="36" spans="1:5" x14ac:dyDescent="0.25">
      <c r="A36" s="20"/>
      <c r="B36" s="19"/>
      <c r="C36" s="23"/>
      <c r="D36" s="23"/>
      <c r="E36" s="7"/>
    </row>
    <row r="37" spans="1:5" x14ac:dyDescent="0.25">
      <c r="A37" s="20"/>
      <c r="B37" s="19"/>
      <c r="C37" s="23"/>
      <c r="D37" s="23"/>
      <c r="E37" s="7"/>
    </row>
    <row r="38" spans="1:5" x14ac:dyDescent="0.25">
      <c r="A38" s="20"/>
      <c r="B38" s="19"/>
      <c r="C38" s="23"/>
      <c r="D38" s="23"/>
      <c r="E38" s="7"/>
    </row>
    <row r="39" spans="1:5" x14ac:dyDescent="0.25">
      <c r="A39" s="20"/>
      <c r="B39" s="19"/>
      <c r="C39" s="23"/>
      <c r="D39" s="23"/>
      <c r="E39" s="7"/>
    </row>
    <row r="40" spans="1:5" x14ac:dyDescent="0.25">
      <c r="A40" s="20"/>
      <c r="B40" s="19"/>
      <c r="C40" s="23"/>
      <c r="D40" s="23"/>
      <c r="E40" s="7"/>
    </row>
    <row r="41" spans="1:5" x14ac:dyDescent="0.25">
      <c r="A41" s="20"/>
      <c r="B41" s="19"/>
      <c r="C41" s="23"/>
      <c r="D41" s="23"/>
      <c r="E41" s="7"/>
    </row>
    <row r="42" spans="1:5" x14ac:dyDescent="0.25">
      <c r="A42" s="20"/>
      <c r="B42" s="19"/>
      <c r="C42" s="23"/>
      <c r="D42" s="23"/>
      <c r="E42" s="7"/>
    </row>
    <row r="43" spans="1:5" x14ac:dyDescent="0.25">
      <c r="A43" s="20"/>
      <c r="B43" s="19"/>
      <c r="C43" s="23"/>
      <c r="D43" s="23"/>
      <c r="E43" s="7"/>
    </row>
    <row r="44" spans="1:5" x14ac:dyDescent="0.25">
      <c r="A44" s="20"/>
      <c r="B44" s="19"/>
      <c r="C44" s="23"/>
      <c r="D44" s="23"/>
      <c r="E44" s="7"/>
    </row>
    <row r="45" spans="1:5" x14ac:dyDescent="0.25">
      <c r="A45" s="20"/>
      <c r="B45" s="19"/>
      <c r="C45" s="23"/>
      <c r="D45" s="23"/>
      <c r="E45" s="7"/>
    </row>
    <row r="46" spans="1:5" x14ac:dyDescent="0.25">
      <c r="A46" s="20"/>
      <c r="B46" s="19"/>
      <c r="C46" s="23"/>
      <c r="D46" s="23"/>
      <c r="E46" s="7"/>
    </row>
    <row r="47" spans="1:5" x14ac:dyDescent="0.25">
      <c r="A47" s="20"/>
      <c r="B47" s="19"/>
      <c r="C47" s="23"/>
      <c r="D47" s="23"/>
      <c r="E47" s="7"/>
    </row>
    <row r="48" spans="1:5" x14ac:dyDescent="0.25">
      <c r="A48" s="20"/>
      <c r="B48" s="24"/>
      <c r="C48" s="4"/>
      <c r="D48" s="4"/>
      <c r="E48" s="7"/>
    </row>
    <row r="49" spans="1:5" x14ac:dyDescent="0.25">
      <c r="A49" s="28"/>
      <c r="B49" s="4"/>
      <c r="C49" s="4"/>
      <c r="D49" s="4"/>
      <c r="E49" s="7"/>
    </row>
    <row r="50" spans="1:5" x14ac:dyDescent="0.25">
      <c r="A50" s="28"/>
      <c r="B50" s="4"/>
      <c r="C50" s="4"/>
      <c r="D50" s="4"/>
      <c r="E50" s="7"/>
    </row>
    <row r="51" spans="1:5" x14ac:dyDescent="0.25">
      <c r="A51" s="28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28"/>
      <c r="B53" s="4"/>
      <c r="C53" s="4"/>
      <c r="D53" s="4"/>
      <c r="E53" s="7"/>
    </row>
    <row r="54" spans="1:5" x14ac:dyDescent="0.25">
      <c r="A54" s="28"/>
      <c r="B54" s="4"/>
      <c r="C54" s="4"/>
      <c r="D54" s="4"/>
      <c r="E54" s="7"/>
    </row>
    <row r="55" spans="1:5" x14ac:dyDescent="0.25">
      <c r="A55" s="30"/>
      <c r="B55" s="31"/>
      <c r="C55" s="31"/>
      <c r="D55" s="31"/>
      <c r="E55" s="7"/>
    </row>
    <row r="56" spans="1:5" x14ac:dyDescent="0.25">
      <c r="A56" s="17"/>
      <c r="B56" s="34"/>
      <c r="C56" s="3"/>
      <c r="D56" s="35"/>
      <c r="E56" s="7"/>
    </row>
    <row r="57" spans="1:5" x14ac:dyDescent="0.25">
      <c r="A57" s="17"/>
      <c r="B57" s="34"/>
      <c r="C57" s="3"/>
      <c r="D57" s="35"/>
      <c r="E57" s="7"/>
    </row>
    <row r="58" spans="1:5" x14ac:dyDescent="0.25">
      <c r="A58" s="17"/>
      <c r="B58" s="34"/>
      <c r="C58" s="3"/>
      <c r="D58" s="35"/>
      <c r="E58" s="7"/>
    </row>
    <row r="59" spans="1:5" x14ac:dyDescent="0.25">
      <c r="A59" s="17"/>
      <c r="B59" s="34"/>
      <c r="C59" s="3"/>
      <c r="D59" s="35"/>
      <c r="E59" s="7"/>
    </row>
    <row r="60" spans="1:5" x14ac:dyDescent="0.25">
      <c r="A60" s="17"/>
      <c r="B60" s="34"/>
      <c r="C60" s="3"/>
      <c r="D60" s="35"/>
      <c r="E60" s="7"/>
    </row>
    <row r="61" spans="1:5" x14ac:dyDescent="0.25">
      <c r="A61" s="17"/>
      <c r="B61" s="34"/>
      <c r="C61" s="3"/>
      <c r="D61" s="35"/>
      <c r="E61" s="7"/>
    </row>
    <row r="62" spans="1:5" x14ac:dyDescent="0.25">
      <c r="A62" s="17"/>
      <c r="B62" s="34"/>
      <c r="C62" s="3"/>
      <c r="D62" s="35"/>
      <c r="E62" s="7"/>
    </row>
    <row r="63" spans="1:5" x14ac:dyDescent="0.25">
      <c r="A63" s="28"/>
      <c r="B63" s="36"/>
      <c r="C63" s="3"/>
      <c r="D63" s="35"/>
      <c r="E63" s="7"/>
    </row>
    <row r="64" spans="1:5" x14ac:dyDescent="0.25">
      <c r="A64" s="17"/>
      <c r="B64" s="34"/>
      <c r="C64" s="3"/>
      <c r="D64" s="35"/>
      <c r="E64" s="7"/>
    </row>
    <row r="65" spans="1:5" x14ac:dyDescent="0.25">
      <c r="A65" s="17"/>
      <c r="B65" s="34"/>
      <c r="C65" s="3"/>
      <c r="D65" s="35"/>
      <c r="E65" s="7"/>
    </row>
    <row r="66" spans="1:5" x14ac:dyDescent="0.25">
      <c r="A66" s="17"/>
      <c r="B66" s="34"/>
      <c r="C66" s="3"/>
      <c r="D66" s="35"/>
      <c r="E66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8" t="s">
        <v>1</v>
      </c>
      <c r="C2" s="8" t="s">
        <v>2</v>
      </c>
      <c r="D2" s="8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3"/>
      <c r="C13" s="4"/>
      <c r="D13" s="4"/>
      <c r="E13" s="7"/>
    </row>
    <row r="14" spans="1:5" x14ac:dyDescent="0.25">
      <c r="A14" s="2"/>
      <c r="B14" s="3"/>
      <c r="C14" s="4"/>
      <c r="D14" s="4"/>
      <c r="E14" s="7"/>
    </row>
    <row r="15" spans="1:5" x14ac:dyDescent="0.25">
      <c r="A15" s="2"/>
      <c r="B15" s="3"/>
      <c r="C15" s="4"/>
      <c r="D15" s="4"/>
      <c r="E15" s="7"/>
    </row>
    <row r="16" spans="1:5" x14ac:dyDescent="0.25">
      <c r="A16" s="2"/>
      <c r="B16" s="3"/>
      <c r="C16" s="4"/>
      <c r="D16" s="4"/>
      <c r="E16" s="7"/>
    </row>
    <row r="17" spans="1:5" x14ac:dyDescent="0.25">
      <c r="A17" s="2"/>
      <c r="B17" s="3"/>
      <c r="C17" s="4"/>
      <c r="D17" s="4"/>
      <c r="E17" s="7"/>
    </row>
    <row r="18" spans="1:5" x14ac:dyDescent="0.25">
      <c r="A18" s="2"/>
      <c r="B18" s="3"/>
      <c r="C18" s="4"/>
      <c r="D18" s="4"/>
      <c r="E18" s="7"/>
    </row>
    <row r="19" spans="1:5" x14ac:dyDescent="0.25">
      <c r="A19" s="2"/>
      <c r="B19" s="3"/>
      <c r="C19" s="14"/>
      <c r="D19" s="15"/>
      <c r="E19" s="7"/>
    </row>
    <row r="20" spans="1:5" x14ac:dyDescent="0.25">
      <c r="A20" s="2"/>
      <c r="B20" s="3"/>
      <c r="C20" s="14"/>
      <c r="D20" s="15"/>
      <c r="E20" s="7"/>
    </row>
    <row r="21" spans="1:5" x14ac:dyDescent="0.25">
      <c r="A21" s="2"/>
      <c r="B21" s="3"/>
      <c r="C21" s="14"/>
      <c r="D21" s="15"/>
      <c r="E21" s="7"/>
    </row>
    <row r="22" spans="1:5" x14ac:dyDescent="0.25">
      <c r="A22" s="2"/>
      <c r="B22" s="3"/>
      <c r="C22" s="14"/>
      <c r="D22" s="15"/>
      <c r="E22" s="7"/>
    </row>
    <row r="23" spans="1:5" ht="15.75" x14ac:dyDescent="0.25">
      <c r="A23" s="17"/>
      <c r="B23" s="16"/>
      <c r="C23" s="18"/>
      <c r="D23" s="18"/>
      <c r="E23" s="7"/>
    </row>
    <row r="24" spans="1:5" ht="15.75" x14ac:dyDescent="0.25">
      <c r="A24" s="17"/>
      <c r="B24" s="16"/>
      <c r="C24" s="18"/>
      <c r="D24" s="18"/>
      <c r="E24" s="7"/>
    </row>
    <row r="25" spans="1:5" ht="15.75" x14ac:dyDescent="0.25">
      <c r="A25" s="17"/>
      <c r="B25" s="16"/>
      <c r="C25" s="18"/>
      <c r="D25" s="18"/>
      <c r="E25" s="7"/>
    </row>
    <row r="26" spans="1:5" ht="15.75" x14ac:dyDescent="0.25">
      <c r="A26" s="17"/>
      <c r="B26" s="16"/>
      <c r="C26" s="18"/>
      <c r="D26" s="18"/>
      <c r="E26" s="7"/>
    </row>
    <row r="27" spans="1:5" ht="15.75" x14ac:dyDescent="0.25">
      <c r="A27" s="17"/>
      <c r="B27" s="16"/>
      <c r="C27" s="18"/>
      <c r="D27" s="18"/>
      <c r="E27" s="7"/>
    </row>
    <row r="28" spans="1:5" ht="15.75" x14ac:dyDescent="0.25">
      <c r="A28" s="17"/>
      <c r="B28" s="16"/>
      <c r="C28" s="18"/>
      <c r="D28" s="18"/>
      <c r="E28" s="7"/>
    </row>
    <row r="29" spans="1:5" ht="15.75" x14ac:dyDescent="0.25">
      <c r="A29" s="17"/>
      <c r="B29" s="16"/>
      <c r="C29" s="18"/>
      <c r="D29" s="18"/>
      <c r="E29" s="7"/>
    </row>
    <row r="30" spans="1:5" ht="15.75" x14ac:dyDescent="0.25">
      <c r="A30" s="17"/>
      <c r="B30" s="16"/>
      <c r="C30" s="18"/>
      <c r="D30" s="18"/>
      <c r="E30" s="7"/>
    </row>
    <row r="31" spans="1:5" ht="15.75" x14ac:dyDescent="0.25">
      <c r="A31" s="17"/>
      <c r="B31" s="16"/>
      <c r="C31" s="18"/>
      <c r="D31" s="18"/>
      <c r="E31" s="7"/>
    </row>
    <row r="32" spans="1:5" ht="15.75" x14ac:dyDescent="0.25">
      <c r="A32" s="17"/>
      <c r="B32" s="16"/>
      <c r="C32" s="18"/>
      <c r="D32" s="18"/>
      <c r="E32" s="7"/>
    </row>
    <row r="33" spans="1:5" ht="15.75" x14ac:dyDescent="0.25">
      <c r="A33" s="17"/>
      <c r="B33" s="16"/>
      <c r="C33" s="18"/>
      <c r="D33" s="18"/>
      <c r="E33" s="7"/>
    </row>
    <row r="34" spans="1:5" x14ac:dyDescent="0.25">
      <c r="A34" s="20"/>
      <c r="B34" s="19"/>
      <c r="C34" s="4"/>
      <c r="D34" s="4"/>
      <c r="E34" s="7"/>
    </row>
    <row r="35" spans="1:5" x14ac:dyDescent="0.25">
      <c r="A35" s="20"/>
      <c r="B35" s="19"/>
      <c r="C35" s="4"/>
      <c r="D35" s="4"/>
      <c r="E35" s="7"/>
    </row>
    <row r="36" spans="1:5" x14ac:dyDescent="0.25">
      <c r="A36" s="20"/>
      <c r="B36" s="19"/>
      <c r="C36" s="4"/>
      <c r="D36" s="4"/>
      <c r="E36" s="7"/>
    </row>
    <row r="37" spans="1:5" x14ac:dyDescent="0.25">
      <c r="A37" s="20"/>
      <c r="B37" s="19"/>
      <c r="C37" s="4"/>
      <c r="D37" s="4"/>
      <c r="E37" s="7"/>
    </row>
    <row r="38" spans="1:5" x14ac:dyDescent="0.25">
      <c r="A38" s="20"/>
      <c r="B38" s="19"/>
      <c r="C38" s="4"/>
      <c r="D38" s="4"/>
      <c r="E38" s="7"/>
    </row>
    <row r="39" spans="1:5" x14ac:dyDescent="0.25">
      <c r="A39" s="20"/>
      <c r="B39" s="19"/>
      <c r="C39" s="4"/>
      <c r="D39" s="4"/>
      <c r="E39" s="7"/>
    </row>
    <row r="40" spans="1:5" x14ac:dyDescent="0.25">
      <c r="A40" s="20"/>
      <c r="B40" s="19"/>
      <c r="C40" s="4"/>
      <c r="D40" s="4"/>
      <c r="E40" s="7"/>
    </row>
    <row r="41" spans="1:5" x14ac:dyDescent="0.25">
      <c r="A41" s="21"/>
      <c r="B41" s="4"/>
      <c r="C41" s="4"/>
      <c r="D41" s="4"/>
      <c r="E41" s="7"/>
    </row>
    <row r="42" spans="1:5" x14ac:dyDescent="0.25">
      <c r="A42" s="20"/>
      <c r="B42" s="19"/>
      <c r="C42" s="4"/>
      <c r="D42" s="4"/>
      <c r="E42" s="7"/>
    </row>
    <row r="43" spans="1:5" x14ac:dyDescent="0.25">
      <c r="A43" s="20"/>
      <c r="B43" s="19"/>
      <c r="C43" s="4"/>
      <c r="D43" s="4"/>
      <c r="E43" s="7"/>
    </row>
    <row r="44" spans="1:5" ht="15.75" x14ac:dyDescent="0.25">
      <c r="A44" s="25"/>
      <c r="B44" s="26"/>
      <c r="C44" s="26"/>
      <c r="D44" s="26"/>
      <c r="E44" s="7"/>
    </row>
    <row r="45" spans="1:5" ht="15.75" x14ac:dyDescent="0.25">
      <c r="A45" s="25"/>
      <c r="B45" s="26"/>
      <c r="C45" s="26"/>
      <c r="D45" s="26"/>
      <c r="E45" s="7"/>
    </row>
    <row r="46" spans="1:5" ht="15.75" x14ac:dyDescent="0.25">
      <c r="A46" s="29"/>
      <c r="B46" s="26"/>
      <c r="C46" s="26"/>
      <c r="D46" s="26"/>
      <c r="E46" s="7"/>
    </row>
    <row r="47" spans="1:5" ht="15.75" x14ac:dyDescent="0.25">
      <c r="A47" s="25"/>
      <c r="B47" s="26"/>
      <c r="C47" s="26"/>
      <c r="D47" s="26"/>
      <c r="E47" s="7"/>
    </row>
    <row r="48" spans="1:5" ht="15.75" x14ac:dyDescent="0.25">
      <c r="A48" s="37"/>
      <c r="B48" s="38"/>
      <c r="C48" s="38"/>
      <c r="D48" s="38"/>
      <c r="E48" s="7"/>
    </row>
    <row r="49" spans="1:5" ht="15.75" x14ac:dyDescent="0.25">
      <c r="A49" s="25"/>
      <c r="B49" s="18"/>
      <c r="C49" s="32"/>
      <c r="D49" s="33"/>
      <c r="E49" s="7"/>
    </row>
    <row r="50" spans="1:5" ht="15.75" x14ac:dyDescent="0.25">
      <c r="A50" s="25"/>
      <c r="B50" s="18"/>
      <c r="C50" s="32"/>
      <c r="D50" s="33"/>
      <c r="E50" s="7"/>
    </row>
    <row r="51" spans="1:5" ht="15.75" x14ac:dyDescent="0.25">
      <c r="A51" s="25"/>
      <c r="B51" s="18"/>
      <c r="C51" s="32"/>
      <c r="D51" s="33"/>
      <c r="E51" s="7"/>
    </row>
    <row r="52" spans="1:5" ht="15.75" x14ac:dyDescent="0.25">
      <c r="A52" s="27"/>
      <c r="B52" s="18"/>
      <c r="C52" s="32"/>
      <c r="D52" s="33"/>
      <c r="E52" s="7"/>
    </row>
    <row r="53" spans="1:5" ht="15.75" x14ac:dyDescent="0.25">
      <c r="A53" s="25"/>
      <c r="B53" s="18"/>
      <c r="C53" s="32"/>
      <c r="D53" s="33"/>
      <c r="E53" s="7"/>
    </row>
    <row r="54" spans="1:5" ht="15.75" x14ac:dyDescent="0.25">
      <c r="A54" s="25"/>
      <c r="B54" s="18"/>
      <c r="C54" s="32"/>
      <c r="D54" s="33"/>
      <c r="E54" s="7"/>
    </row>
    <row r="55" spans="1:5" ht="15.75" x14ac:dyDescent="0.25">
      <c r="A55" s="25"/>
      <c r="B55" s="18"/>
      <c r="C55" s="32"/>
      <c r="D55" s="33"/>
      <c r="E55" s="7"/>
    </row>
    <row r="56" spans="1:5" ht="15.75" x14ac:dyDescent="0.25">
      <c r="A56" s="25"/>
      <c r="B56" s="18"/>
      <c r="C56" s="32"/>
      <c r="D56" s="33"/>
      <c r="E56" s="7"/>
    </row>
    <row r="57" spans="1:5" ht="15.75" x14ac:dyDescent="0.25">
      <c r="A57" s="25"/>
      <c r="B57" s="18"/>
      <c r="C57" s="32"/>
      <c r="D57" s="33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0"/>
  <sheetViews>
    <sheetView view="pageBreakPreview" zoomScaleNormal="100" zoomScaleSheetLayoutView="100" workbookViewId="0">
      <selection activeCell="G13" sqref="G13"/>
    </sheetView>
  </sheetViews>
  <sheetFormatPr defaultRowHeight="15.75" x14ac:dyDescent="0.25"/>
  <cols>
    <col min="1" max="1" width="5.7109375" style="42" customWidth="1"/>
    <col min="2" max="2" width="36.140625" style="42" customWidth="1"/>
    <col min="3" max="3" width="14.28515625" style="44" customWidth="1"/>
    <col min="4" max="4" width="72.140625" style="42" customWidth="1"/>
    <col min="5" max="5" width="15" style="42" customWidth="1"/>
    <col min="6" max="6" width="12.85546875" style="42" customWidth="1"/>
    <col min="7" max="7" width="14.85546875" style="49" customWidth="1"/>
    <col min="8" max="8" width="14" style="99" customWidth="1"/>
    <col min="9" max="16384" width="9.140625" style="99"/>
  </cols>
  <sheetData>
    <row r="1" spans="1:19" x14ac:dyDescent="0.25">
      <c r="F1" s="42" t="s">
        <v>356</v>
      </c>
    </row>
    <row r="2" spans="1:19" x14ac:dyDescent="0.25">
      <c r="F2" s="42" t="s">
        <v>355</v>
      </c>
    </row>
    <row r="3" spans="1:19" x14ac:dyDescent="0.25">
      <c r="F3" s="42" t="s">
        <v>365</v>
      </c>
    </row>
    <row r="6" spans="1:19" x14ac:dyDescent="0.25">
      <c r="B6" s="140" t="s">
        <v>19</v>
      </c>
      <c r="C6" s="141"/>
      <c r="D6" s="141"/>
      <c r="E6" s="141"/>
      <c r="F6" s="141"/>
    </row>
    <row r="8" spans="1:19" ht="23.25" customHeight="1" x14ac:dyDescent="0.25">
      <c r="B8" s="80" t="s">
        <v>4</v>
      </c>
      <c r="C8" s="82" t="s">
        <v>13</v>
      </c>
      <c r="D8" s="81" t="s">
        <v>364</v>
      </c>
      <c r="E8" s="94" t="s">
        <v>28</v>
      </c>
      <c r="F8" s="43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6" t="s">
        <v>18</v>
      </c>
      <c r="C9" s="93">
        <v>45923</v>
      </c>
      <c r="D9" s="81" t="s">
        <v>6</v>
      </c>
      <c r="E9" s="133">
        <v>50</v>
      </c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B10" s="46" t="s">
        <v>21</v>
      </c>
      <c r="C10" s="138" t="s">
        <v>129</v>
      </c>
      <c r="D10" s="139"/>
      <c r="E10" s="84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x14ac:dyDescent="0.25">
      <c r="D11" s="45"/>
      <c r="E11" s="45"/>
      <c r="F11" s="46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9" ht="78.75" x14ac:dyDescent="0.25">
      <c r="A12" s="47" t="s">
        <v>5</v>
      </c>
      <c r="B12" s="47" t="s">
        <v>0</v>
      </c>
      <c r="C12" s="47" t="s">
        <v>1</v>
      </c>
      <c r="D12" s="47" t="s">
        <v>12</v>
      </c>
      <c r="E12" s="47" t="s">
        <v>2</v>
      </c>
      <c r="F12" s="47" t="s">
        <v>3</v>
      </c>
      <c r="G12" s="142" t="s">
        <v>14</v>
      </c>
      <c r="H12" s="85"/>
      <c r="I12" s="39"/>
      <c r="J12" s="39"/>
      <c r="K12" s="39"/>
      <c r="L12" s="39"/>
      <c r="M12" s="39"/>
      <c r="N12" s="39"/>
      <c r="O12" s="39"/>
      <c r="P12" s="39"/>
      <c r="Q12" s="39"/>
    </row>
    <row r="13" spans="1:19" ht="30.75" customHeight="1" x14ac:dyDescent="0.25">
      <c r="A13" s="95">
        <v>1</v>
      </c>
      <c r="B13" s="143" t="s">
        <v>130</v>
      </c>
      <c r="C13" s="100">
        <v>5</v>
      </c>
      <c r="D13" s="101" t="s">
        <v>131</v>
      </c>
      <c r="E13" s="95">
        <v>19</v>
      </c>
      <c r="F13" s="91">
        <f xml:space="preserve"> (E13*100)/50</f>
        <v>38</v>
      </c>
      <c r="G13" s="113" t="s">
        <v>17</v>
      </c>
      <c r="I13" s="48" t="s">
        <v>7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2.75" customHeight="1" x14ac:dyDescent="0.25">
      <c r="A14" s="49"/>
      <c r="B14" s="49"/>
      <c r="C14" s="58"/>
      <c r="D14" s="55"/>
      <c r="E14" s="51"/>
      <c r="F14" s="51"/>
    </row>
    <row r="15" spans="1:19" ht="18.75" customHeight="1" x14ac:dyDescent="0.25">
      <c r="A15" s="49"/>
      <c r="B15" s="86"/>
      <c r="C15" s="97"/>
      <c r="D15" s="87"/>
      <c r="E15" s="88"/>
      <c r="F15" s="53"/>
    </row>
    <row r="16" spans="1:19" ht="42.75" customHeight="1" x14ac:dyDescent="0.25">
      <c r="A16" s="49"/>
      <c r="B16" s="49"/>
      <c r="C16" s="52"/>
      <c r="D16" s="53"/>
      <c r="E16" s="53"/>
      <c r="F16" s="53"/>
    </row>
    <row r="17" spans="1:19" ht="42.75" customHeight="1" x14ac:dyDescent="0.25">
      <c r="A17" s="49"/>
      <c r="B17" s="49"/>
      <c r="C17" s="58"/>
      <c r="D17" s="53"/>
      <c r="E17" s="51"/>
      <c r="F17" s="53"/>
    </row>
    <row r="18" spans="1:19" ht="42.75" customHeight="1" x14ac:dyDescent="0.25">
      <c r="A18" s="49"/>
      <c r="B18" s="49"/>
      <c r="C18" s="54"/>
      <c r="D18" s="51"/>
      <c r="E18" s="51"/>
      <c r="F18" s="51"/>
    </row>
    <row r="19" spans="1:19" ht="42.75" customHeight="1" x14ac:dyDescent="0.25">
      <c r="A19" s="49"/>
      <c r="B19" s="49"/>
      <c r="C19" s="56"/>
      <c r="D19" s="53"/>
      <c r="E19" s="51"/>
      <c r="F19" s="53"/>
    </row>
    <row r="20" spans="1:19" ht="42.75" customHeight="1" x14ac:dyDescent="0.25">
      <c r="A20" s="49"/>
      <c r="B20" s="49"/>
      <c r="C20" s="52"/>
      <c r="D20" s="53"/>
      <c r="E20" s="55"/>
      <c r="F20" s="53"/>
    </row>
    <row r="21" spans="1:19" s="49" customFormat="1" ht="42.75" customHeight="1" x14ac:dyDescent="0.25">
      <c r="C21" s="54"/>
      <c r="D21" s="51"/>
      <c r="E21" s="51"/>
      <c r="F21" s="51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</row>
    <row r="22" spans="1:19" s="49" customFormat="1" ht="42.75" customHeight="1" x14ac:dyDescent="0.25">
      <c r="C22" s="44"/>
      <c r="D22" s="53"/>
      <c r="E22" s="51"/>
      <c r="F22" s="57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</row>
    <row r="23" spans="1:19" s="49" customFormat="1" ht="42.75" customHeight="1" x14ac:dyDescent="0.25">
      <c r="C23" s="44"/>
      <c r="E23" s="55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</row>
    <row r="24" spans="1:19" s="49" customFormat="1" ht="42.75" customHeight="1" x14ac:dyDescent="0.25">
      <c r="C24" s="52"/>
      <c r="D24" s="53"/>
      <c r="E24" s="53"/>
      <c r="F24" s="53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</row>
    <row r="25" spans="1:19" s="49" customFormat="1" ht="42.75" customHeight="1" x14ac:dyDescent="0.25">
      <c r="C25" s="61"/>
      <c r="D25" s="62"/>
      <c r="E25" s="55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</row>
    <row r="26" spans="1:19" s="49" customFormat="1" ht="42.75" customHeight="1" x14ac:dyDescent="0.25">
      <c r="C26" s="44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</row>
    <row r="27" spans="1:19" s="49" customFormat="1" ht="42.75" customHeight="1" x14ac:dyDescent="0.25">
      <c r="C27" s="52"/>
      <c r="D27" s="53"/>
      <c r="E27" s="53"/>
      <c r="F27" s="53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</row>
    <row r="28" spans="1:19" s="49" customFormat="1" ht="42.75" customHeight="1" x14ac:dyDescent="0.25">
      <c r="C28" s="54"/>
      <c r="D28" s="53"/>
      <c r="E28" s="51"/>
      <c r="F28" s="53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</row>
    <row r="29" spans="1:19" s="49" customFormat="1" ht="24.75" customHeight="1" x14ac:dyDescent="0.25">
      <c r="C29" s="61"/>
      <c r="D29" s="62"/>
      <c r="E29" s="55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spans="1:19" s="49" customFormat="1" x14ac:dyDescent="0.25">
      <c r="C30" s="54"/>
      <c r="D30" s="53"/>
      <c r="E30" s="51"/>
      <c r="F30" s="53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</row>
    <row r="31" spans="1:19" s="49" customFormat="1" x14ac:dyDescent="0.25">
      <c r="C31" s="44"/>
      <c r="D31" s="53"/>
      <c r="E31" s="51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</row>
    <row r="32" spans="1:19" s="49" customFormat="1" x14ac:dyDescent="0.25">
      <c r="C32" s="44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</row>
    <row r="33" spans="3:19" s="49" customFormat="1" x14ac:dyDescent="0.25">
      <c r="C33" s="52"/>
      <c r="D33" s="53"/>
      <c r="E33" s="55"/>
      <c r="F33" s="53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</row>
    <row r="34" spans="3:19" s="49" customFormat="1" x14ac:dyDescent="0.25">
      <c r="C34" s="52"/>
      <c r="D34" s="53"/>
      <c r="E34" s="55"/>
      <c r="F34" s="53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</row>
    <row r="35" spans="3:19" s="49" customFormat="1" x14ac:dyDescent="0.25">
      <c r="C35" s="54"/>
      <c r="D35" s="51"/>
      <c r="E35" s="51"/>
      <c r="F35" s="51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spans="3:19" s="49" customFormat="1" x14ac:dyDescent="0.25">
      <c r="C36" s="58"/>
      <c r="D36" s="53"/>
      <c r="E36" s="55"/>
      <c r="F36" s="55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</row>
    <row r="37" spans="3:19" s="49" customFormat="1" x14ac:dyDescent="0.25">
      <c r="C37" s="61"/>
      <c r="D37" s="62"/>
      <c r="E37" s="55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</row>
    <row r="38" spans="3:19" s="49" customFormat="1" x14ac:dyDescent="0.25">
      <c r="C38" s="61"/>
      <c r="D38" s="62"/>
      <c r="E38" s="55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</row>
    <row r="39" spans="3:19" s="49" customFormat="1" x14ac:dyDescent="0.25">
      <c r="C39" s="54"/>
      <c r="D39" s="51"/>
      <c r="E39" s="51"/>
      <c r="F39" s="51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</row>
    <row r="40" spans="3:19" s="49" customFormat="1" x14ac:dyDescent="0.25">
      <c r="C40" s="59"/>
      <c r="D40" s="50"/>
      <c r="E40" s="60"/>
      <c r="F40" s="53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</row>
    <row r="41" spans="3:19" s="49" customFormat="1" x14ac:dyDescent="0.25">
      <c r="C41" s="44"/>
      <c r="E41" s="55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</row>
    <row r="42" spans="3:19" s="49" customFormat="1" x14ac:dyDescent="0.25">
      <c r="C42" s="44"/>
      <c r="E42" s="51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</row>
    <row r="43" spans="3:19" s="49" customFormat="1" x14ac:dyDescent="0.25">
      <c r="C43" s="52"/>
      <c r="D43" s="53"/>
      <c r="E43" s="53"/>
      <c r="F43" s="53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</row>
    <row r="44" spans="3:19" s="49" customFormat="1" x14ac:dyDescent="0.25">
      <c r="C44" s="58"/>
      <c r="D44" s="55"/>
      <c r="E44" s="51"/>
      <c r="F44" s="51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</row>
    <row r="45" spans="3:19" s="49" customFormat="1" x14ac:dyDescent="0.25">
      <c r="C45" s="44"/>
      <c r="D45" s="53"/>
      <c r="E45" s="55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</row>
    <row r="46" spans="3:19" s="49" customFormat="1" x14ac:dyDescent="0.25">
      <c r="C46" s="52"/>
      <c r="D46" s="53"/>
      <c r="E46" s="55"/>
      <c r="F46" s="53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</row>
    <row r="47" spans="3:19" s="49" customFormat="1" x14ac:dyDescent="0.25">
      <c r="C47" s="61"/>
      <c r="D47" s="62"/>
      <c r="E47" s="55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</row>
    <row r="48" spans="3:19" s="49" customFormat="1" x14ac:dyDescent="0.25">
      <c r="C48" s="59"/>
      <c r="D48" s="50"/>
      <c r="E48" s="60"/>
      <c r="F48" s="53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</row>
    <row r="49" spans="3:19" s="49" customFormat="1" x14ac:dyDescent="0.25">
      <c r="C49" s="61"/>
      <c r="D49" s="50"/>
      <c r="E49" s="50"/>
      <c r="F49" s="53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</row>
    <row r="50" spans="3:19" s="49" customFormat="1" x14ac:dyDescent="0.25">
      <c r="C50" s="52"/>
      <c r="D50" s="53"/>
      <c r="E50" s="53"/>
      <c r="F50" s="53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spans="3:19" s="49" customFormat="1" x14ac:dyDescent="0.25">
      <c r="C51" s="61"/>
      <c r="D51" s="62"/>
      <c r="E51" s="55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</row>
    <row r="52" spans="3:19" s="49" customFormat="1" x14ac:dyDescent="0.25">
      <c r="C52" s="52"/>
      <c r="D52" s="53"/>
      <c r="E52" s="53"/>
      <c r="F52" s="53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</row>
    <row r="53" spans="3:19" s="49" customFormat="1" x14ac:dyDescent="0.25">
      <c r="C53" s="58"/>
      <c r="D53" s="51"/>
      <c r="E53" s="51"/>
      <c r="F53" s="51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</row>
    <row r="54" spans="3:19" s="49" customFormat="1" x14ac:dyDescent="0.25">
      <c r="C54" s="44"/>
      <c r="E54" s="51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</row>
    <row r="55" spans="3:19" s="49" customFormat="1" x14ac:dyDescent="0.25">
      <c r="C55" s="44"/>
      <c r="E55" s="55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</row>
    <row r="56" spans="3:19" s="49" customFormat="1" x14ac:dyDescent="0.25">
      <c r="C56" s="61"/>
      <c r="D56" s="62"/>
      <c r="E56" s="55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</row>
    <row r="57" spans="3:19" s="49" customFormat="1" x14ac:dyDescent="0.25">
      <c r="C57" s="54"/>
      <c r="D57" s="53"/>
      <c r="E57" s="51"/>
      <c r="F57" s="53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</row>
    <row r="58" spans="3:19" s="49" customFormat="1" x14ac:dyDescent="0.25">
      <c r="C58" s="52"/>
      <c r="D58" s="53"/>
      <c r="E58" s="53"/>
      <c r="F58" s="53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</row>
    <row r="59" spans="3:19" s="49" customFormat="1" x14ac:dyDescent="0.25">
      <c r="C59" s="44"/>
      <c r="D59" s="53"/>
      <c r="E59" s="55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</row>
    <row r="60" spans="3:19" s="49" customFormat="1" x14ac:dyDescent="0.25">
      <c r="C60" s="58"/>
      <c r="D60" s="55"/>
      <c r="E60" s="51"/>
      <c r="F60" s="51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spans="3:19" s="49" customFormat="1" x14ac:dyDescent="0.25">
      <c r="C61" s="61"/>
      <c r="D61" s="62"/>
      <c r="E61" s="55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</row>
    <row r="62" spans="3:19" s="49" customFormat="1" x14ac:dyDescent="0.25">
      <c r="C62" s="54"/>
      <c r="D62" s="53"/>
      <c r="E62" s="51"/>
      <c r="F62" s="53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spans="3:19" s="49" customFormat="1" x14ac:dyDescent="0.25">
      <c r="C63" s="44"/>
      <c r="E63" s="55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</row>
    <row r="64" spans="3:19" s="49" customFormat="1" x14ac:dyDescent="0.25">
      <c r="C64" s="59"/>
      <c r="D64" s="50"/>
      <c r="E64" s="60"/>
      <c r="F64" s="53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</row>
    <row r="65" spans="3:19" s="49" customFormat="1" x14ac:dyDescent="0.25">
      <c r="C65" s="59"/>
      <c r="D65" s="50"/>
      <c r="E65" s="60"/>
      <c r="F65" s="53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</row>
    <row r="66" spans="3:19" s="49" customFormat="1" x14ac:dyDescent="0.25">
      <c r="C66" s="44"/>
      <c r="E66" s="55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</row>
    <row r="67" spans="3:19" s="49" customFormat="1" x14ac:dyDescent="0.25">
      <c r="C67" s="54"/>
      <c r="D67" s="53"/>
      <c r="E67" s="51"/>
      <c r="F67" s="53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</row>
    <row r="68" spans="3:19" s="49" customFormat="1" x14ac:dyDescent="0.25">
      <c r="C68" s="58"/>
      <c r="D68" s="53"/>
      <c r="E68" s="55"/>
      <c r="F68" s="55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</row>
    <row r="69" spans="3:19" s="49" customFormat="1" x14ac:dyDescent="0.25">
      <c r="C69" s="59"/>
      <c r="D69" s="50"/>
      <c r="E69" s="60"/>
      <c r="F69" s="53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</row>
    <row r="70" spans="3:19" s="49" customFormat="1" x14ac:dyDescent="0.25">
      <c r="C70" s="44"/>
      <c r="D70" s="53"/>
      <c r="E70" s="51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</row>
    <row r="71" spans="3:19" s="49" customFormat="1" x14ac:dyDescent="0.25">
      <c r="C71" s="44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</row>
    <row r="72" spans="3:19" s="49" customFormat="1" x14ac:dyDescent="0.25">
      <c r="C72" s="54"/>
      <c r="D72" s="62"/>
      <c r="E72" s="55"/>
      <c r="F72" s="53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</row>
    <row r="73" spans="3:19" s="49" customFormat="1" x14ac:dyDescent="0.25">
      <c r="C73" s="59"/>
      <c r="D73" s="50"/>
      <c r="E73" s="60"/>
      <c r="F73" s="53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</row>
    <row r="74" spans="3:19" s="49" customFormat="1" x14ac:dyDescent="0.25">
      <c r="C74" s="54"/>
      <c r="D74" s="62"/>
      <c r="E74" s="55"/>
      <c r="F74" s="53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</row>
    <row r="75" spans="3:19" s="49" customFormat="1" x14ac:dyDescent="0.25">
      <c r="C75" s="44"/>
      <c r="E75" s="51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</row>
    <row r="76" spans="3:19" s="49" customFormat="1" x14ac:dyDescent="0.25">
      <c r="C76" s="54"/>
      <c r="D76" s="53"/>
      <c r="E76" s="51"/>
      <c r="F76" s="53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</row>
    <row r="77" spans="3:19" s="49" customFormat="1" x14ac:dyDescent="0.25">
      <c r="C77" s="44"/>
      <c r="E77" s="51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</row>
    <row r="78" spans="3:19" s="49" customFormat="1" x14ac:dyDescent="0.25">
      <c r="C78" s="59"/>
      <c r="D78" s="50"/>
      <c r="E78" s="60"/>
      <c r="F78" s="53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</row>
    <row r="79" spans="3:19" s="49" customFormat="1" x14ac:dyDescent="0.25">
      <c r="C79" s="44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</row>
    <row r="80" spans="3:19" s="49" customFormat="1" x14ac:dyDescent="0.25">
      <c r="C80" s="54"/>
      <c r="D80" s="55"/>
      <c r="E80" s="51"/>
      <c r="F80" s="51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</row>
    <row r="81" spans="1:19" s="49" customFormat="1" x14ac:dyDescent="0.25">
      <c r="C81" s="58"/>
      <c r="D81" s="53"/>
      <c r="E81" s="55"/>
      <c r="F81" s="51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</row>
    <row r="82" spans="1:19" s="49" customFormat="1" x14ac:dyDescent="0.25">
      <c r="C82" s="58"/>
      <c r="D82" s="55"/>
      <c r="E82" s="55"/>
      <c r="F82" s="51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</row>
    <row r="83" spans="1:19" s="49" customFormat="1" x14ac:dyDescent="0.25">
      <c r="C83" s="61"/>
      <c r="D83" s="62"/>
      <c r="E83" s="55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</row>
    <row r="84" spans="1:19" s="49" customFormat="1" x14ac:dyDescent="0.25">
      <c r="C84" s="44"/>
      <c r="D84" s="50"/>
      <c r="E84" s="51"/>
      <c r="F84" s="50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</row>
    <row r="85" spans="1:19" s="49" customFormat="1" x14ac:dyDescent="0.25">
      <c r="C85" s="54"/>
      <c r="D85" s="51"/>
      <c r="E85" s="51"/>
      <c r="F85" s="51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</row>
    <row r="86" spans="1:19" s="49" customFormat="1" x14ac:dyDescent="0.25">
      <c r="C86" s="44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</row>
    <row r="87" spans="1:19" s="49" customFormat="1" x14ac:dyDescent="0.25">
      <c r="C87" s="56"/>
      <c r="D87" s="53"/>
      <c r="E87" s="51"/>
      <c r="F87" s="53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</row>
    <row r="88" spans="1:19" s="49" customFormat="1" x14ac:dyDescent="0.25">
      <c r="C88" s="44"/>
      <c r="D88" s="53"/>
      <c r="E88" s="51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</row>
    <row r="89" spans="1:19" s="49" customFormat="1" x14ac:dyDescent="0.25">
      <c r="C89" s="44"/>
      <c r="E89" s="51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</row>
    <row r="90" spans="1:19" s="49" customFormat="1" x14ac:dyDescent="0.25">
      <c r="C90" s="54"/>
      <c r="D90" s="53"/>
      <c r="E90" s="51"/>
      <c r="F90" s="53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</row>
    <row r="91" spans="1:19" s="49" customFormat="1" x14ac:dyDescent="0.25">
      <c r="C91" s="54"/>
      <c r="D91" s="53"/>
      <c r="E91" s="51"/>
      <c r="F91" s="53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</row>
    <row r="92" spans="1:19" s="49" customFormat="1" x14ac:dyDescent="0.25">
      <c r="A92" s="63"/>
      <c r="B92" s="63"/>
      <c r="C92" s="64"/>
      <c r="D92" s="65"/>
      <c r="E92" s="66"/>
      <c r="F92" s="67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</row>
    <row r="93" spans="1:19" s="49" customFormat="1" x14ac:dyDescent="0.25">
      <c r="A93" s="16"/>
      <c r="B93" s="16"/>
      <c r="C93" s="68"/>
      <c r="D93" s="69"/>
      <c r="E93" s="32"/>
      <c r="F93" s="47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</row>
    <row r="94" spans="1:19" s="49" customFormat="1" x14ac:dyDescent="0.25">
      <c r="A94" s="16"/>
      <c r="B94" s="16"/>
      <c r="C94" s="70"/>
      <c r="D94" s="32"/>
      <c r="E94" s="32"/>
      <c r="F94" s="32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</row>
    <row r="95" spans="1:19" s="49" customFormat="1" x14ac:dyDescent="0.25">
      <c r="A95" s="16"/>
      <c r="B95" s="16"/>
      <c r="C95" s="71"/>
      <c r="D95" s="40"/>
      <c r="E95" s="41"/>
      <c r="F95" s="6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</row>
    <row r="96" spans="1:19" s="49" customFormat="1" x14ac:dyDescent="0.25">
      <c r="A96" s="16"/>
      <c r="B96" s="16"/>
      <c r="C96" s="72"/>
      <c r="D96" s="69"/>
      <c r="E96" s="41"/>
      <c r="F96" s="32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</row>
    <row r="97" spans="1:19" s="49" customFormat="1" x14ac:dyDescent="0.25">
      <c r="A97" s="16"/>
      <c r="B97" s="16"/>
      <c r="C97" s="70"/>
      <c r="D97" s="69"/>
      <c r="E97" s="32"/>
      <c r="F97" s="6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</row>
    <row r="98" spans="1:19" s="49" customFormat="1" x14ac:dyDescent="0.25">
      <c r="A98" s="16"/>
      <c r="B98" s="16"/>
      <c r="C98" s="73"/>
      <c r="D98" s="74"/>
      <c r="E98" s="41"/>
      <c r="F98" s="16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</row>
    <row r="99" spans="1:19" s="49" customFormat="1" x14ac:dyDescent="0.25">
      <c r="A99" s="16"/>
      <c r="B99" s="16"/>
      <c r="C99" s="70"/>
      <c r="D99" s="69"/>
      <c r="E99" s="32"/>
      <c r="F99" s="6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</row>
    <row r="100" spans="1:19" s="49" customFormat="1" x14ac:dyDescent="0.25">
      <c r="A100" s="16"/>
      <c r="B100" s="16"/>
      <c r="C100" s="71"/>
      <c r="D100" s="40"/>
      <c r="E100" s="41"/>
      <c r="F100" s="6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</row>
    <row r="101" spans="1:19" s="49" customFormat="1" x14ac:dyDescent="0.25">
      <c r="A101" s="16"/>
      <c r="B101" s="16"/>
      <c r="C101" s="68"/>
      <c r="D101" s="75"/>
      <c r="E101" s="32"/>
      <c r="F101" s="75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</row>
    <row r="102" spans="1:19" s="49" customFormat="1" x14ac:dyDescent="0.25">
      <c r="A102" s="16"/>
      <c r="B102" s="16"/>
      <c r="C102" s="68"/>
      <c r="D102" s="16"/>
      <c r="E102" s="16"/>
      <c r="F102" s="16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</row>
    <row r="103" spans="1:19" s="49" customFormat="1" x14ac:dyDescent="0.25">
      <c r="A103" s="16"/>
      <c r="B103" s="16"/>
      <c r="C103" s="70"/>
      <c r="D103" s="69"/>
      <c r="E103" s="32"/>
      <c r="F103" s="6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</row>
    <row r="104" spans="1:19" s="49" customFormat="1" x14ac:dyDescent="0.25">
      <c r="A104" s="16"/>
      <c r="B104" s="16"/>
      <c r="C104" s="70"/>
      <c r="D104" s="76"/>
      <c r="E104" s="32"/>
      <c r="F104" s="6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</row>
    <row r="105" spans="1:19" s="49" customFormat="1" x14ac:dyDescent="0.25">
      <c r="A105" s="16"/>
      <c r="B105" s="16"/>
      <c r="C105" s="68"/>
      <c r="D105" s="76"/>
      <c r="E105" s="32"/>
      <c r="F105" s="6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</row>
    <row r="106" spans="1:19" s="49" customFormat="1" x14ac:dyDescent="0.25">
      <c r="A106" s="16"/>
      <c r="B106" s="16"/>
      <c r="C106" s="68"/>
      <c r="D106" s="77"/>
      <c r="E106" s="78"/>
      <c r="F106" s="16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</row>
    <row r="107" spans="1:19" s="49" customFormat="1" x14ac:dyDescent="0.25">
      <c r="A107" s="16"/>
      <c r="B107" s="16"/>
      <c r="C107" s="68"/>
      <c r="D107" s="76"/>
      <c r="E107" s="32"/>
      <c r="F107" s="16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</row>
    <row r="108" spans="1:19" s="49" customFormat="1" x14ac:dyDescent="0.25">
      <c r="A108" s="16"/>
      <c r="B108" s="16"/>
      <c r="C108" s="72"/>
      <c r="D108" s="69"/>
      <c r="E108" s="41"/>
      <c r="F108" s="32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</row>
    <row r="109" spans="1:19" s="49" customFormat="1" x14ac:dyDescent="0.25">
      <c r="A109" s="16"/>
      <c r="B109" s="16"/>
      <c r="C109" s="79"/>
      <c r="D109" s="69"/>
      <c r="E109" s="69"/>
      <c r="F109" s="6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</row>
    <row r="110" spans="1:19" s="49" customFormat="1" x14ac:dyDescent="0.25">
      <c r="A110" s="16"/>
      <c r="B110" s="16"/>
      <c r="C110" s="73"/>
      <c r="D110" s="74"/>
      <c r="E110" s="41"/>
      <c r="F110" s="16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</row>
    <row r="111" spans="1:19" s="49" customFormat="1" x14ac:dyDescent="0.25">
      <c r="A111" s="16"/>
      <c r="B111" s="16"/>
      <c r="C111" s="70"/>
      <c r="D111" s="69"/>
      <c r="E111" s="32"/>
      <c r="F111" s="6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</row>
    <row r="112" spans="1:19" s="49" customFormat="1" x14ac:dyDescent="0.25">
      <c r="A112" s="16"/>
      <c r="B112" s="16"/>
      <c r="C112" s="72"/>
      <c r="D112" s="41"/>
      <c r="E112" s="32"/>
      <c r="F112" s="32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</row>
    <row r="113" spans="1:19" s="49" customFormat="1" x14ac:dyDescent="0.25">
      <c r="A113" s="16"/>
      <c r="B113" s="16"/>
      <c r="C113" s="73"/>
      <c r="D113" s="74"/>
      <c r="E113" s="41"/>
      <c r="F113" s="16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</row>
    <row r="114" spans="1:19" s="49" customFormat="1" x14ac:dyDescent="0.25">
      <c r="A114" s="16"/>
      <c r="B114" s="16"/>
      <c r="C114" s="70"/>
      <c r="D114" s="32"/>
      <c r="E114" s="32"/>
      <c r="F114" s="32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</row>
    <row r="115" spans="1:19" s="49" customFormat="1" x14ac:dyDescent="0.25">
      <c r="A115" s="16"/>
      <c r="B115" s="16"/>
      <c r="C115" s="71"/>
      <c r="D115" s="40"/>
      <c r="E115" s="41"/>
      <c r="F115" s="6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</row>
    <row r="116" spans="1:19" s="49" customFormat="1" x14ac:dyDescent="0.25">
      <c r="A116" s="16"/>
      <c r="B116" s="16"/>
      <c r="C116" s="68"/>
      <c r="D116" s="16"/>
      <c r="E116" s="16"/>
      <c r="F116" s="16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</row>
    <row r="117" spans="1:19" s="49" customFormat="1" x14ac:dyDescent="0.25">
      <c r="A117" s="16"/>
      <c r="B117" s="16"/>
      <c r="C117" s="70"/>
      <c r="D117" s="69"/>
      <c r="E117" s="32"/>
      <c r="F117" s="6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</row>
    <row r="118" spans="1:19" s="49" customFormat="1" x14ac:dyDescent="0.25">
      <c r="A118" s="16"/>
      <c r="B118" s="16"/>
      <c r="C118" s="79"/>
      <c r="D118" s="69"/>
      <c r="E118" s="32"/>
      <c r="F118" s="47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</row>
    <row r="119" spans="1:19" s="49" customFormat="1" x14ac:dyDescent="0.25">
      <c r="A119" s="16"/>
      <c r="B119" s="16"/>
      <c r="C119" s="71"/>
      <c r="D119" s="40"/>
      <c r="E119" s="41"/>
      <c r="F119" s="6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</row>
    <row r="120" spans="1:19" s="49" customFormat="1" x14ac:dyDescent="0.25">
      <c r="A120" s="16"/>
      <c r="B120" s="16"/>
      <c r="C120" s="68"/>
      <c r="D120" s="16"/>
      <c r="E120" s="32"/>
      <c r="F120" s="16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</row>
    <row r="121" spans="1:19" s="49" customFormat="1" x14ac:dyDescent="0.25">
      <c r="A121" s="16"/>
      <c r="B121" s="16"/>
      <c r="C121" s="70"/>
      <c r="D121" s="69"/>
      <c r="E121" s="32"/>
      <c r="F121" s="6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</row>
    <row r="122" spans="1:19" s="49" customFormat="1" x14ac:dyDescent="0.25">
      <c r="A122" s="16"/>
      <c r="B122" s="16"/>
      <c r="C122" s="72"/>
      <c r="D122" s="69"/>
      <c r="E122" s="41"/>
      <c r="F122" s="41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</row>
    <row r="123" spans="1:19" s="49" customFormat="1" x14ac:dyDescent="0.25">
      <c r="A123" s="16"/>
      <c r="B123" s="16"/>
      <c r="C123" s="68"/>
      <c r="D123" s="16"/>
      <c r="E123" s="16"/>
      <c r="F123" s="16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</row>
    <row r="124" spans="1:19" s="49" customFormat="1" x14ac:dyDescent="0.25">
      <c r="A124" s="16"/>
      <c r="B124" s="16"/>
      <c r="C124" s="72"/>
      <c r="D124" s="41"/>
      <c r="E124" s="32"/>
      <c r="F124" s="32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</row>
    <row r="125" spans="1:19" s="49" customFormat="1" x14ac:dyDescent="0.25">
      <c r="A125" s="16"/>
      <c r="B125" s="16"/>
      <c r="C125" s="72"/>
      <c r="D125" s="69"/>
      <c r="E125" s="41"/>
      <c r="F125" s="32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</row>
    <row r="126" spans="1:19" s="49" customFormat="1" x14ac:dyDescent="0.25">
      <c r="A126" s="16"/>
      <c r="B126" s="16"/>
      <c r="C126" s="72"/>
      <c r="D126" s="69"/>
      <c r="E126" s="41"/>
      <c r="F126" s="32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</row>
    <row r="127" spans="1:19" s="49" customFormat="1" x14ac:dyDescent="0.25">
      <c r="A127" s="16"/>
      <c r="B127" s="16"/>
      <c r="C127" s="70"/>
      <c r="D127" s="69"/>
      <c r="E127" s="32"/>
      <c r="F127" s="6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</row>
    <row r="128" spans="1:19" s="49" customFormat="1" x14ac:dyDescent="0.25">
      <c r="A128" s="16"/>
      <c r="B128" s="16"/>
      <c r="C128" s="70"/>
      <c r="D128" s="69"/>
      <c r="E128" s="32"/>
      <c r="F128" s="6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</row>
    <row r="129" spans="1:19" s="49" customFormat="1" x14ac:dyDescent="0.25">
      <c r="A129" s="16"/>
      <c r="B129" s="16"/>
      <c r="C129" s="70"/>
      <c r="D129" s="69"/>
      <c r="E129" s="32"/>
      <c r="F129" s="6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</row>
    <row r="130" spans="1:19" s="49" customFormat="1" x14ac:dyDescent="0.25">
      <c r="A130" s="16"/>
      <c r="B130" s="16"/>
      <c r="C130" s="79"/>
      <c r="D130" s="69"/>
      <c r="E130" s="41"/>
      <c r="F130" s="6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</row>
  </sheetData>
  <autoFilter ref="A12:F12"/>
  <mergeCells count="2">
    <mergeCell ref="C10:D10"/>
    <mergeCell ref="B6:F6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1"/>
  <sheetViews>
    <sheetView view="pageBreakPreview" zoomScaleNormal="100" zoomScaleSheetLayoutView="100" workbookViewId="0">
      <selection activeCell="D8" sqref="D8"/>
    </sheetView>
  </sheetViews>
  <sheetFormatPr defaultRowHeight="15.75" x14ac:dyDescent="0.25"/>
  <cols>
    <col min="1" max="1" width="5.7109375" style="42" customWidth="1"/>
    <col min="2" max="2" width="36.140625" style="42" customWidth="1"/>
    <col min="3" max="3" width="14.28515625" style="44" customWidth="1"/>
    <col min="4" max="4" width="63.42578125" style="42" customWidth="1"/>
    <col min="5" max="5" width="15" style="42" customWidth="1"/>
    <col min="6" max="6" width="12.85546875" style="42" customWidth="1"/>
    <col min="7" max="7" width="14.85546875" style="49" customWidth="1"/>
    <col min="8" max="8" width="14" style="98" customWidth="1"/>
    <col min="9" max="16384" width="9.140625" style="98"/>
  </cols>
  <sheetData>
    <row r="1" spans="1:19" x14ac:dyDescent="0.25">
      <c r="F1" s="42" t="s">
        <v>357</v>
      </c>
    </row>
    <row r="2" spans="1:19" x14ac:dyDescent="0.25">
      <c r="F2" s="42" t="s">
        <v>355</v>
      </c>
    </row>
    <row r="3" spans="1:19" x14ac:dyDescent="0.25">
      <c r="F3" s="42" t="s">
        <v>365</v>
      </c>
    </row>
    <row r="6" spans="1:19" x14ac:dyDescent="0.25">
      <c r="B6" s="140" t="s">
        <v>19</v>
      </c>
      <c r="C6" s="141"/>
      <c r="D6" s="141"/>
      <c r="E6" s="141"/>
      <c r="F6" s="141"/>
    </row>
    <row r="8" spans="1:19" ht="23.25" customHeight="1" x14ac:dyDescent="0.25">
      <c r="B8" s="80" t="s">
        <v>4</v>
      </c>
      <c r="C8" s="82" t="s">
        <v>13</v>
      </c>
      <c r="D8" s="81" t="s">
        <v>97</v>
      </c>
      <c r="E8" s="94" t="s">
        <v>28</v>
      </c>
      <c r="F8" s="43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6" t="s">
        <v>18</v>
      </c>
      <c r="C9" s="93">
        <v>45923</v>
      </c>
      <c r="D9" s="81" t="s">
        <v>6</v>
      </c>
      <c r="E9" s="133">
        <v>50</v>
      </c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B10" s="46" t="s">
        <v>21</v>
      </c>
      <c r="C10" s="138" t="s">
        <v>96</v>
      </c>
      <c r="D10" s="139"/>
      <c r="E10" s="84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x14ac:dyDescent="0.25">
      <c r="D11" s="45"/>
      <c r="E11" s="45"/>
      <c r="F11" s="46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9" ht="78.75" x14ac:dyDescent="0.25">
      <c r="A12" s="47" t="s">
        <v>5</v>
      </c>
      <c r="B12" s="47" t="s">
        <v>0</v>
      </c>
      <c r="C12" s="47" t="s">
        <v>1</v>
      </c>
      <c r="D12" s="47" t="s">
        <v>12</v>
      </c>
      <c r="E12" s="47" t="s">
        <v>2</v>
      </c>
      <c r="F12" s="47" t="s">
        <v>3</v>
      </c>
      <c r="G12" s="142" t="s">
        <v>14</v>
      </c>
      <c r="H12" s="85"/>
      <c r="I12" s="39"/>
      <c r="J12" s="39"/>
      <c r="K12" s="39"/>
      <c r="L12" s="39"/>
      <c r="M12" s="39"/>
      <c r="N12" s="39"/>
      <c r="O12" s="39"/>
      <c r="P12" s="39"/>
      <c r="Q12" s="39"/>
    </row>
    <row r="13" spans="1:19" ht="30.75" customHeight="1" x14ac:dyDescent="0.25">
      <c r="A13" s="95">
        <v>1</v>
      </c>
      <c r="B13" s="144" t="s">
        <v>93</v>
      </c>
      <c r="C13" s="100">
        <v>6</v>
      </c>
      <c r="D13" s="101" t="s">
        <v>94</v>
      </c>
      <c r="E13" s="95">
        <v>34</v>
      </c>
      <c r="F13" s="91">
        <f xml:space="preserve"> (E13*100)/E9</f>
        <v>68</v>
      </c>
      <c r="G13" s="92" t="s">
        <v>15</v>
      </c>
      <c r="I13" s="48" t="s">
        <v>7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30.75" customHeight="1" x14ac:dyDescent="0.25">
      <c r="A14" s="95">
        <v>2</v>
      </c>
      <c r="B14" s="144" t="s">
        <v>95</v>
      </c>
      <c r="C14" s="100">
        <v>6</v>
      </c>
      <c r="D14" s="101" t="s">
        <v>94</v>
      </c>
      <c r="E14" s="95">
        <v>28</v>
      </c>
      <c r="F14" s="91">
        <f xml:space="preserve"> (E14*100)/E9</f>
        <v>56</v>
      </c>
      <c r="G14" s="92" t="s">
        <v>16</v>
      </c>
      <c r="I14" s="42" t="s">
        <v>20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2.75" customHeight="1" x14ac:dyDescent="0.25">
      <c r="A15" s="49"/>
      <c r="B15" s="49"/>
      <c r="C15" s="58"/>
      <c r="D15" s="55"/>
      <c r="E15" s="51"/>
      <c r="F15" s="51"/>
    </row>
    <row r="16" spans="1:19" ht="42.75" customHeight="1" x14ac:dyDescent="0.25">
      <c r="A16" s="49"/>
      <c r="B16" s="49"/>
      <c r="C16" s="59"/>
      <c r="D16" s="50"/>
      <c r="E16" s="60"/>
      <c r="F16" s="53"/>
    </row>
    <row r="17" spans="1:19" ht="42.75" customHeight="1" x14ac:dyDescent="0.25">
      <c r="A17" s="49"/>
      <c r="B17" s="49"/>
      <c r="C17" s="52"/>
      <c r="D17" s="53"/>
      <c r="E17" s="53"/>
      <c r="F17" s="53"/>
    </row>
    <row r="18" spans="1:19" ht="42.75" customHeight="1" x14ac:dyDescent="0.25">
      <c r="A18" s="49"/>
      <c r="B18" s="49"/>
      <c r="C18" s="58"/>
      <c r="D18" s="53"/>
      <c r="E18" s="51"/>
      <c r="F18" s="53"/>
    </row>
    <row r="19" spans="1:19" ht="42.75" customHeight="1" x14ac:dyDescent="0.25">
      <c r="A19" s="49"/>
      <c r="B19" s="49"/>
      <c r="C19" s="54"/>
      <c r="D19" s="51"/>
      <c r="E19" s="51"/>
      <c r="F19" s="51"/>
    </row>
    <row r="20" spans="1:19" ht="42.75" customHeight="1" x14ac:dyDescent="0.25">
      <c r="A20" s="49"/>
      <c r="B20" s="49"/>
      <c r="C20" s="56"/>
      <c r="D20" s="53"/>
      <c r="E20" s="51"/>
      <c r="F20" s="53"/>
    </row>
    <row r="21" spans="1:19" ht="42.75" customHeight="1" x14ac:dyDescent="0.25">
      <c r="A21" s="49"/>
      <c r="B21" s="49"/>
      <c r="C21" s="52"/>
      <c r="D21" s="53"/>
      <c r="E21" s="55"/>
      <c r="F21" s="53"/>
    </row>
    <row r="22" spans="1:19" s="49" customFormat="1" ht="42.75" customHeight="1" x14ac:dyDescent="0.25">
      <c r="C22" s="54"/>
      <c r="D22" s="51"/>
      <c r="E22" s="51"/>
      <c r="F22" s="51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23" spans="1:19" s="49" customFormat="1" ht="42.75" customHeight="1" x14ac:dyDescent="0.25">
      <c r="C23" s="44"/>
      <c r="D23" s="53"/>
      <c r="E23" s="51"/>
      <c r="F23" s="57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</row>
    <row r="24" spans="1:19" s="49" customFormat="1" ht="42.75" customHeight="1" x14ac:dyDescent="0.25">
      <c r="C24" s="44"/>
      <c r="E24" s="55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spans="1:19" s="49" customFormat="1" ht="42.75" customHeight="1" x14ac:dyDescent="0.25">
      <c r="C25" s="52"/>
      <c r="D25" s="53"/>
      <c r="E25" s="53"/>
      <c r="F25" s="53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spans="1:19" s="49" customFormat="1" ht="42.75" customHeight="1" x14ac:dyDescent="0.25">
      <c r="C26" s="61"/>
      <c r="D26" s="62"/>
      <c r="E26" s="55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spans="1:19" s="49" customFormat="1" ht="42.75" customHeight="1" x14ac:dyDescent="0.25">
      <c r="C27" s="44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spans="1:19" s="49" customFormat="1" ht="42.75" customHeight="1" x14ac:dyDescent="0.25">
      <c r="C28" s="52"/>
      <c r="D28" s="53"/>
      <c r="E28" s="53"/>
      <c r="F28" s="53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</row>
    <row r="29" spans="1:19" s="49" customFormat="1" ht="42.75" customHeight="1" x14ac:dyDescent="0.25">
      <c r="C29" s="54"/>
      <c r="D29" s="53"/>
      <c r="E29" s="51"/>
      <c r="F29" s="53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</row>
    <row r="30" spans="1:19" s="49" customFormat="1" ht="24.75" customHeight="1" x14ac:dyDescent="0.25">
      <c r="C30" s="61"/>
      <c r="D30" s="62"/>
      <c r="E30" s="55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</row>
    <row r="31" spans="1:19" s="49" customFormat="1" x14ac:dyDescent="0.25">
      <c r="C31" s="54"/>
      <c r="D31" s="53"/>
      <c r="E31" s="51"/>
      <c r="F31" s="53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</row>
    <row r="32" spans="1:19" s="49" customFormat="1" x14ac:dyDescent="0.25">
      <c r="C32" s="44"/>
      <c r="D32" s="53"/>
      <c r="E32" s="51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spans="3:19" s="49" customFormat="1" x14ac:dyDescent="0.25">
      <c r="C33" s="44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</row>
    <row r="34" spans="3:19" s="49" customFormat="1" x14ac:dyDescent="0.25">
      <c r="C34" s="52"/>
      <c r="D34" s="53"/>
      <c r="E34" s="55"/>
      <c r="F34" s="53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spans="3:19" s="49" customFormat="1" x14ac:dyDescent="0.25">
      <c r="C35" s="52"/>
      <c r="D35" s="53"/>
      <c r="E35" s="55"/>
      <c r="F35" s="53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  <row r="36" spans="3:19" s="49" customFormat="1" x14ac:dyDescent="0.25">
      <c r="C36" s="54"/>
      <c r="D36" s="51"/>
      <c r="E36" s="51"/>
      <c r="F36" s="51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</row>
    <row r="37" spans="3:19" s="49" customFormat="1" x14ac:dyDescent="0.25">
      <c r="C37" s="58"/>
      <c r="D37" s="53"/>
      <c r="E37" s="55"/>
      <c r="F37" s="55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</row>
    <row r="38" spans="3:19" s="49" customFormat="1" x14ac:dyDescent="0.25">
      <c r="C38" s="61"/>
      <c r="D38" s="62"/>
      <c r="E38" s="55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</row>
    <row r="39" spans="3:19" s="49" customFormat="1" x14ac:dyDescent="0.25">
      <c r="C39" s="61"/>
      <c r="D39" s="62"/>
      <c r="E39" s="55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</row>
    <row r="40" spans="3:19" s="49" customFormat="1" x14ac:dyDescent="0.25">
      <c r="C40" s="54"/>
      <c r="D40" s="51"/>
      <c r="E40" s="51"/>
      <c r="F40" s="51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</row>
    <row r="41" spans="3:19" s="49" customFormat="1" x14ac:dyDescent="0.25">
      <c r="C41" s="59"/>
      <c r="D41" s="50"/>
      <c r="E41" s="60"/>
      <c r="F41" s="53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</row>
    <row r="42" spans="3:19" s="49" customFormat="1" x14ac:dyDescent="0.25">
      <c r="C42" s="44"/>
      <c r="E42" s="55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</row>
    <row r="43" spans="3:19" s="49" customFormat="1" x14ac:dyDescent="0.25">
      <c r="C43" s="44"/>
      <c r="E43" s="51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</row>
    <row r="44" spans="3:19" s="49" customFormat="1" x14ac:dyDescent="0.25">
      <c r="C44" s="52"/>
      <c r="D44" s="53"/>
      <c r="E44" s="53"/>
      <c r="F44" s="53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</row>
    <row r="45" spans="3:19" s="49" customFormat="1" x14ac:dyDescent="0.25">
      <c r="C45" s="58"/>
      <c r="D45" s="55"/>
      <c r="E45" s="51"/>
      <c r="F45" s="51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</row>
    <row r="46" spans="3:19" s="49" customFormat="1" x14ac:dyDescent="0.25">
      <c r="C46" s="44"/>
      <c r="D46" s="53"/>
      <c r="E46" s="55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</row>
    <row r="47" spans="3:19" s="49" customFormat="1" x14ac:dyDescent="0.25">
      <c r="C47" s="52"/>
      <c r="D47" s="53"/>
      <c r="E47" s="55"/>
      <c r="F47" s="53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</row>
    <row r="48" spans="3:19" s="49" customFormat="1" x14ac:dyDescent="0.25">
      <c r="C48" s="61"/>
      <c r="D48" s="62"/>
      <c r="E48" s="55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</row>
    <row r="49" spans="3:19" s="49" customFormat="1" x14ac:dyDescent="0.25">
      <c r="C49" s="59"/>
      <c r="D49" s="50"/>
      <c r="E49" s="60"/>
      <c r="F49" s="53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</row>
    <row r="50" spans="3:19" s="49" customFormat="1" x14ac:dyDescent="0.25">
      <c r="C50" s="61"/>
      <c r="D50" s="50"/>
      <c r="E50" s="50"/>
      <c r="F50" s="53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</row>
    <row r="51" spans="3:19" s="49" customFormat="1" x14ac:dyDescent="0.25">
      <c r="C51" s="52"/>
      <c r="D51" s="53"/>
      <c r="E51" s="53"/>
      <c r="F51" s="53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</row>
    <row r="52" spans="3:19" s="49" customFormat="1" x14ac:dyDescent="0.25">
      <c r="C52" s="61"/>
      <c r="D52" s="62"/>
      <c r="E52" s="55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</row>
    <row r="53" spans="3:19" s="49" customFormat="1" x14ac:dyDescent="0.25">
      <c r="C53" s="52"/>
      <c r="D53" s="53"/>
      <c r="E53" s="53"/>
      <c r="F53" s="53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</row>
    <row r="54" spans="3:19" s="49" customFormat="1" x14ac:dyDescent="0.25">
      <c r="C54" s="58"/>
      <c r="D54" s="51"/>
      <c r="E54" s="51"/>
      <c r="F54" s="51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</row>
    <row r="55" spans="3:19" s="49" customFormat="1" x14ac:dyDescent="0.25">
      <c r="C55" s="44"/>
      <c r="E55" s="51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</row>
    <row r="56" spans="3:19" s="49" customFormat="1" x14ac:dyDescent="0.25">
      <c r="C56" s="44"/>
      <c r="E56" s="55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</row>
    <row r="57" spans="3:19" s="49" customFormat="1" x14ac:dyDescent="0.25">
      <c r="C57" s="61"/>
      <c r="D57" s="62"/>
      <c r="E57" s="55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</row>
    <row r="58" spans="3:19" s="49" customFormat="1" x14ac:dyDescent="0.25">
      <c r="C58" s="54"/>
      <c r="D58" s="53"/>
      <c r="E58" s="51"/>
      <c r="F58" s="53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</row>
    <row r="59" spans="3:19" s="49" customFormat="1" x14ac:dyDescent="0.25">
      <c r="C59" s="52"/>
      <c r="D59" s="53"/>
      <c r="E59" s="53"/>
      <c r="F59" s="53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</row>
    <row r="60" spans="3:19" s="49" customFormat="1" x14ac:dyDescent="0.25">
      <c r="C60" s="44"/>
      <c r="D60" s="53"/>
      <c r="E60" s="55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spans="3:19" s="49" customFormat="1" x14ac:dyDescent="0.25">
      <c r="C61" s="58"/>
      <c r="D61" s="55"/>
      <c r="E61" s="51"/>
      <c r="F61" s="51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</row>
    <row r="62" spans="3:19" s="49" customFormat="1" x14ac:dyDescent="0.25">
      <c r="C62" s="61"/>
      <c r="D62" s="62"/>
      <c r="E62" s="55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3:19" s="49" customFormat="1" x14ac:dyDescent="0.25">
      <c r="C63" s="54"/>
      <c r="D63" s="53"/>
      <c r="E63" s="51"/>
      <c r="F63" s="53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</row>
    <row r="64" spans="3:19" s="49" customFormat="1" x14ac:dyDescent="0.25">
      <c r="C64" s="44"/>
      <c r="E64" s="55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</row>
    <row r="65" spans="3:19" s="49" customFormat="1" x14ac:dyDescent="0.25">
      <c r="C65" s="59"/>
      <c r="D65" s="50"/>
      <c r="E65" s="60"/>
      <c r="F65" s="53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</row>
    <row r="66" spans="3:19" s="49" customFormat="1" x14ac:dyDescent="0.25">
      <c r="C66" s="59"/>
      <c r="D66" s="50"/>
      <c r="E66" s="60"/>
      <c r="F66" s="53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</row>
    <row r="67" spans="3:19" s="49" customFormat="1" x14ac:dyDescent="0.25">
      <c r="C67" s="44"/>
      <c r="E67" s="55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</row>
    <row r="68" spans="3:19" s="49" customFormat="1" x14ac:dyDescent="0.25">
      <c r="C68" s="54"/>
      <c r="D68" s="53"/>
      <c r="E68" s="51"/>
      <c r="F68" s="53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</row>
    <row r="69" spans="3:19" s="49" customFormat="1" x14ac:dyDescent="0.25">
      <c r="C69" s="58"/>
      <c r="D69" s="53"/>
      <c r="E69" s="55"/>
      <c r="F69" s="55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</row>
    <row r="70" spans="3:19" s="49" customFormat="1" x14ac:dyDescent="0.25">
      <c r="C70" s="59"/>
      <c r="D70" s="50"/>
      <c r="E70" s="60"/>
      <c r="F70" s="53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</row>
    <row r="71" spans="3:19" s="49" customFormat="1" x14ac:dyDescent="0.25">
      <c r="C71" s="44"/>
      <c r="D71" s="53"/>
      <c r="E71" s="51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</row>
    <row r="72" spans="3:19" s="49" customFormat="1" x14ac:dyDescent="0.25">
      <c r="C72" s="44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</row>
    <row r="73" spans="3:19" s="49" customFormat="1" x14ac:dyDescent="0.25">
      <c r="C73" s="54"/>
      <c r="D73" s="62"/>
      <c r="E73" s="55"/>
      <c r="F73" s="53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</row>
    <row r="74" spans="3:19" s="49" customFormat="1" x14ac:dyDescent="0.25">
      <c r="C74" s="59"/>
      <c r="D74" s="50"/>
      <c r="E74" s="60"/>
      <c r="F74" s="53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</row>
    <row r="75" spans="3:19" s="49" customFormat="1" x14ac:dyDescent="0.25">
      <c r="C75" s="54"/>
      <c r="D75" s="62"/>
      <c r="E75" s="55"/>
      <c r="F75" s="53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</row>
    <row r="76" spans="3:19" s="49" customFormat="1" x14ac:dyDescent="0.25">
      <c r="C76" s="44"/>
      <c r="E76" s="51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</row>
    <row r="77" spans="3:19" s="49" customFormat="1" x14ac:dyDescent="0.25">
      <c r="C77" s="54"/>
      <c r="D77" s="53"/>
      <c r="E77" s="51"/>
      <c r="F77" s="53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</row>
    <row r="78" spans="3:19" s="49" customFormat="1" x14ac:dyDescent="0.25">
      <c r="C78" s="44"/>
      <c r="E78" s="51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</row>
    <row r="79" spans="3:19" s="49" customFormat="1" x14ac:dyDescent="0.25">
      <c r="C79" s="59"/>
      <c r="D79" s="50"/>
      <c r="E79" s="60"/>
      <c r="F79" s="53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</row>
    <row r="80" spans="3:19" s="49" customFormat="1" x14ac:dyDescent="0.25">
      <c r="C80" s="44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</row>
    <row r="81" spans="1:19" s="49" customFormat="1" x14ac:dyDescent="0.25">
      <c r="C81" s="54"/>
      <c r="D81" s="55"/>
      <c r="E81" s="51"/>
      <c r="F81" s="51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</row>
    <row r="82" spans="1:19" s="49" customFormat="1" x14ac:dyDescent="0.25">
      <c r="C82" s="58"/>
      <c r="D82" s="53"/>
      <c r="E82" s="55"/>
      <c r="F82" s="51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</row>
    <row r="83" spans="1:19" s="49" customFormat="1" x14ac:dyDescent="0.25">
      <c r="C83" s="58"/>
      <c r="D83" s="55"/>
      <c r="E83" s="55"/>
      <c r="F83" s="51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</row>
    <row r="84" spans="1:19" s="49" customFormat="1" x14ac:dyDescent="0.25">
      <c r="C84" s="61"/>
      <c r="D84" s="62"/>
      <c r="E84" s="55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</row>
    <row r="85" spans="1:19" s="49" customFormat="1" x14ac:dyDescent="0.25">
      <c r="C85" s="44"/>
      <c r="D85" s="50"/>
      <c r="E85" s="51"/>
      <c r="F85" s="50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1:19" s="49" customFormat="1" x14ac:dyDescent="0.25">
      <c r="C86" s="54"/>
      <c r="D86" s="51"/>
      <c r="E86" s="51"/>
      <c r="F86" s="51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</row>
    <row r="87" spans="1:19" s="49" customFormat="1" x14ac:dyDescent="0.25">
      <c r="C87" s="44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</row>
    <row r="88" spans="1:19" s="49" customFormat="1" x14ac:dyDescent="0.25">
      <c r="C88" s="56"/>
      <c r="D88" s="53"/>
      <c r="E88" s="51"/>
      <c r="F88" s="53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1:19" s="49" customFormat="1" x14ac:dyDescent="0.25">
      <c r="C89" s="44"/>
      <c r="D89" s="53"/>
      <c r="E89" s="51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1:19" s="49" customFormat="1" x14ac:dyDescent="0.25">
      <c r="C90" s="44"/>
      <c r="E90" s="51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1:19" s="49" customFormat="1" x14ac:dyDescent="0.25">
      <c r="C91" s="54"/>
      <c r="D91" s="53"/>
      <c r="E91" s="51"/>
      <c r="F91" s="53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1:19" s="49" customFormat="1" x14ac:dyDescent="0.25">
      <c r="C92" s="54"/>
      <c r="D92" s="53"/>
      <c r="E92" s="51"/>
      <c r="F92" s="53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1:19" s="49" customFormat="1" x14ac:dyDescent="0.25">
      <c r="A93" s="63"/>
      <c r="B93" s="63"/>
      <c r="C93" s="64"/>
      <c r="D93" s="65"/>
      <c r="E93" s="66"/>
      <c r="F93" s="67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1:19" s="49" customFormat="1" x14ac:dyDescent="0.25">
      <c r="A94" s="16"/>
      <c r="B94" s="16"/>
      <c r="C94" s="68"/>
      <c r="D94" s="69"/>
      <c r="E94" s="32"/>
      <c r="F94" s="47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1:19" s="49" customFormat="1" x14ac:dyDescent="0.25">
      <c r="A95" s="16"/>
      <c r="B95" s="16"/>
      <c r="C95" s="70"/>
      <c r="D95" s="32"/>
      <c r="E95" s="32"/>
      <c r="F95" s="32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  <row r="96" spans="1:19" s="49" customFormat="1" x14ac:dyDescent="0.25">
      <c r="A96" s="16"/>
      <c r="B96" s="16"/>
      <c r="C96" s="71"/>
      <c r="D96" s="40"/>
      <c r="E96" s="41"/>
      <c r="F96" s="69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</row>
    <row r="97" spans="1:19" s="49" customFormat="1" x14ac:dyDescent="0.25">
      <c r="A97" s="16"/>
      <c r="B97" s="16"/>
      <c r="C97" s="72"/>
      <c r="D97" s="69"/>
      <c r="E97" s="41"/>
      <c r="F97" s="32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</row>
    <row r="98" spans="1:19" s="49" customFormat="1" x14ac:dyDescent="0.25">
      <c r="A98" s="16"/>
      <c r="B98" s="16"/>
      <c r="C98" s="70"/>
      <c r="D98" s="69"/>
      <c r="E98" s="32"/>
      <c r="F98" s="69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</row>
    <row r="99" spans="1:19" s="49" customFormat="1" x14ac:dyDescent="0.25">
      <c r="A99" s="16"/>
      <c r="B99" s="16"/>
      <c r="C99" s="73"/>
      <c r="D99" s="74"/>
      <c r="E99" s="41"/>
      <c r="F99" s="16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</row>
    <row r="100" spans="1:19" s="49" customFormat="1" x14ac:dyDescent="0.25">
      <c r="A100" s="16"/>
      <c r="B100" s="16"/>
      <c r="C100" s="70"/>
      <c r="D100" s="69"/>
      <c r="E100" s="32"/>
      <c r="F100" s="69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</row>
    <row r="101" spans="1:19" s="49" customFormat="1" x14ac:dyDescent="0.25">
      <c r="A101" s="16"/>
      <c r="B101" s="16"/>
      <c r="C101" s="71"/>
      <c r="D101" s="40"/>
      <c r="E101" s="41"/>
      <c r="F101" s="69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</row>
    <row r="102" spans="1:19" s="49" customFormat="1" x14ac:dyDescent="0.25">
      <c r="A102" s="16"/>
      <c r="B102" s="16"/>
      <c r="C102" s="68"/>
      <c r="D102" s="75"/>
      <c r="E102" s="32"/>
      <c r="F102" s="75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</row>
    <row r="103" spans="1:19" s="49" customFormat="1" x14ac:dyDescent="0.25">
      <c r="A103" s="16"/>
      <c r="B103" s="16"/>
      <c r="C103" s="68"/>
      <c r="D103" s="16"/>
      <c r="E103" s="16"/>
      <c r="F103" s="16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</row>
    <row r="104" spans="1:19" s="49" customFormat="1" x14ac:dyDescent="0.25">
      <c r="A104" s="16"/>
      <c r="B104" s="16"/>
      <c r="C104" s="70"/>
      <c r="D104" s="69"/>
      <c r="E104" s="32"/>
      <c r="F104" s="69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</row>
    <row r="105" spans="1:19" s="49" customFormat="1" x14ac:dyDescent="0.25">
      <c r="A105" s="16"/>
      <c r="B105" s="16"/>
      <c r="C105" s="70"/>
      <c r="D105" s="76"/>
      <c r="E105" s="32"/>
      <c r="F105" s="69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</row>
    <row r="106" spans="1:19" s="49" customFormat="1" x14ac:dyDescent="0.25">
      <c r="A106" s="16"/>
      <c r="B106" s="16"/>
      <c r="C106" s="68"/>
      <c r="D106" s="76"/>
      <c r="E106" s="32"/>
      <c r="F106" s="69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</row>
    <row r="107" spans="1:19" s="49" customFormat="1" x14ac:dyDescent="0.25">
      <c r="A107" s="16"/>
      <c r="B107" s="16"/>
      <c r="C107" s="68"/>
      <c r="D107" s="77"/>
      <c r="E107" s="78"/>
      <c r="F107" s="16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</row>
    <row r="108" spans="1:19" s="49" customFormat="1" x14ac:dyDescent="0.25">
      <c r="A108" s="16"/>
      <c r="B108" s="16"/>
      <c r="C108" s="68"/>
      <c r="D108" s="76"/>
      <c r="E108" s="32"/>
      <c r="F108" s="16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</row>
    <row r="109" spans="1:19" s="49" customFormat="1" x14ac:dyDescent="0.25">
      <c r="A109" s="16"/>
      <c r="B109" s="16"/>
      <c r="C109" s="72"/>
      <c r="D109" s="69"/>
      <c r="E109" s="41"/>
      <c r="F109" s="32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</row>
    <row r="110" spans="1:19" s="49" customFormat="1" x14ac:dyDescent="0.25">
      <c r="A110" s="16"/>
      <c r="B110" s="16"/>
      <c r="C110" s="79"/>
      <c r="D110" s="69"/>
      <c r="E110" s="69"/>
      <c r="F110" s="69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</row>
    <row r="111" spans="1:19" s="49" customFormat="1" x14ac:dyDescent="0.25">
      <c r="A111" s="16"/>
      <c r="B111" s="16"/>
      <c r="C111" s="73"/>
      <c r="D111" s="74"/>
      <c r="E111" s="41"/>
      <c r="F111" s="16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</row>
    <row r="112" spans="1:19" s="49" customFormat="1" x14ac:dyDescent="0.25">
      <c r="A112" s="16"/>
      <c r="B112" s="16"/>
      <c r="C112" s="70"/>
      <c r="D112" s="69"/>
      <c r="E112" s="32"/>
      <c r="F112" s="69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</row>
    <row r="113" spans="1:19" s="49" customFormat="1" x14ac:dyDescent="0.25">
      <c r="A113" s="16"/>
      <c r="B113" s="16"/>
      <c r="C113" s="72"/>
      <c r="D113" s="41"/>
      <c r="E113" s="32"/>
      <c r="F113" s="32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</row>
    <row r="114" spans="1:19" s="49" customFormat="1" x14ac:dyDescent="0.25">
      <c r="A114" s="16"/>
      <c r="B114" s="16"/>
      <c r="C114" s="73"/>
      <c r="D114" s="74"/>
      <c r="E114" s="41"/>
      <c r="F114" s="16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</row>
    <row r="115" spans="1:19" s="49" customFormat="1" x14ac:dyDescent="0.25">
      <c r="A115" s="16"/>
      <c r="B115" s="16"/>
      <c r="C115" s="70"/>
      <c r="D115" s="32"/>
      <c r="E115" s="32"/>
      <c r="F115" s="32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</row>
    <row r="116" spans="1:19" s="49" customFormat="1" x14ac:dyDescent="0.25">
      <c r="A116" s="16"/>
      <c r="B116" s="16"/>
      <c r="C116" s="71"/>
      <c r="D116" s="40"/>
      <c r="E116" s="41"/>
      <c r="F116" s="69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</row>
    <row r="117" spans="1:19" s="49" customFormat="1" x14ac:dyDescent="0.25">
      <c r="A117" s="16"/>
      <c r="B117" s="16"/>
      <c r="C117" s="68"/>
      <c r="D117" s="16"/>
      <c r="E117" s="16"/>
      <c r="F117" s="16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</row>
    <row r="118" spans="1:19" s="49" customFormat="1" x14ac:dyDescent="0.25">
      <c r="A118" s="16"/>
      <c r="B118" s="16"/>
      <c r="C118" s="70"/>
      <c r="D118" s="69"/>
      <c r="E118" s="32"/>
      <c r="F118" s="69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</row>
    <row r="119" spans="1:19" s="49" customFormat="1" x14ac:dyDescent="0.25">
      <c r="A119" s="16"/>
      <c r="B119" s="16"/>
      <c r="C119" s="79"/>
      <c r="D119" s="69"/>
      <c r="E119" s="32"/>
      <c r="F119" s="47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</row>
    <row r="120" spans="1:19" s="49" customFormat="1" x14ac:dyDescent="0.25">
      <c r="A120" s="16"/>
      <c r="B120" s="16"/>
      <c r="C120" s="71"/>
      <c r="D120" s="40"/>
      <c r="E120" s="41"/>
      <c r="F120" s="69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</row>
    <row r="121" spans="1:19" s="49" customFormat="1" x14ac:dyDescent="0.25">
      <c r="A121" s="16"/>
      <c r="B121" s="16"/>
      <c r="C121" s="68"/>
      <c r="D121" s="16"/>
      <c r="E121" s="32"/>
      <c r="F121" s="16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</row>
    <row r="122" spans="1:19" s="49" customFormat="1" x14ac:dyDescent="0.25">
      <c r="A122" s="16"/>
      <c r="B122" s="16"/>
      <c r="C122" s="70"/>
      <c r="D122" s="69"/>
      <c r="E122" s="32"/>
      <c r="F122" s="69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</row>
    <row r="123" spans="1:19" s="49" customFormat="1" x14ac:dyDescent="0.25">
      <c r="A123" s="16"/>
      <c r="B123" s="16"/>
      <c r="C123" s="72"/>
      <c r="D123" s="69"/>
      <c r="E123" s="41"/>
      <c r="F123" s="41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</row>
    <row r="124" spans="1:19" s="49" customFormat="1" x14ac:dyDescent="0.25">
      <c r="A124" s="16"/>
      <c r="B124" s="16"/>
      <c r="C124" s="68"/>
      <c r="D124" s="16"/>
      <c r="E124" s="16"/>
      <c r="F124" s="16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</row>
    <row r="125" spans="1:19" s="49" customFormat="1" x14ac:dyDescent="0.25">
      <c r="A125" s="16"/>
      <c r="B125" s="16"/>
      <c r="C125" s="72"/>
      <c r="D125" s="41"/>
      <c r="E125" s="32"/>
      <c r="F125" s="32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</row>
    <row r="126" spans="1:19" s="49" customFormat="1" x14ac:dyDescent="0.25">
      <c r="A126" s="16"/>
      <c r="B126" s="16"/>
      <c r="C126" s="72"/>
      <c r="D126" s="69"/>
      <c r="E126" s="41"/>
      <c r="F126" s="32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</row>
    <row r="127" spans="1:19" s="49" customFormat="1" x14ac:dyDescent="0.25">
      <c r="A127" s="16"/>
      <c r="B127" s="16"/>
      <c r="C127" s="72"/>
      <c r="D127" s="69"/>
      <c r="E127" s="41"/>
      <c r="F127" s="32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</row>
    <row r="128" spans="1:19" s="49" customFormat="1" x14ac:dyDescent="0.25">
      <c r="A128" s="16"/>
      <c r="B128" s="16"/>
      <c r="C128" s="70"/>
      <c r="D128" s="69"/>
      <c r="E128" s="32"/>
      <c r="F128" s="69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</row>
    <row r="129" spans="1:19" s="49" customFormat="1" x14ac:dyDescent="0.25">
      <c r="A129" s="16"/>
      <c r="B129" s="16"/>
      <c r="C129" s="70"/>
      <c r="D129" s="69"/>
      <c r="E129" s="32"/>
      <c r="F129" s="69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</row>
    <row r="130" spans="1:19" s="49" customFormat="1" x14ac:dyDescent="0.25">
      <c r="A130" s="16"/>
      <c r="B130" s="16"/>
      <c r="C130" s="70"/>
      <c r="D130" s="69"/>
      <c r="E130" s="32"/>
      <c r="F130" s="69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</row>
    <row r="131" spans="1:19" s="49" customFormat="1" x14ac:dyDescent="0.25">
      <c r="A131" s="16"/>
      <c r="B131" s="16"/>
      <c r="C131" s="79"/>
      <c r="D131" s="69"/>
      <c r="E131" s="41"/>
      <c r="F131" s="69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</row>
  </sheetData>
  <autoFilter ref="A12:F12"/>
  <mergeCells count="2">
    <mergeCell ref="C10:D10"/>
    <mergeCell ref="B6:F6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4"/>
  <sheetViews>
    <sheetView view="pageBreakPreview" zoomScaleNormal="100" zoomScaleSheetLayoutView="100" workbookViewId="0">
      <selection activeCell="D8" sqref="D8"/>
    </sheetView>
  </sheetViews>
  <sheetFormatPr defaultRowHeight="15.75" x14ac:dyDescent="0.25"/>
  <cols>
    <col min="1" max="1" width="5.7109375" style="42" customWidth="1"/>
    <col min="2" max="2" width="36.140625" style="42" customWidth="1"/>
    <col min="3" max="3" width="14.28515625" style="44" customWidth="1"/>
    <col min="4" max="4" width="71.5703125" style="42" customWidth="1"/>
    <col min="5" max="5" width="15" style="42" customWidth="1"/>
    <col min="6" max="6" width="12.85546875" style="42" customWidth="1"/>
    <col min="7" max="7" width="14.85546875" style="49" customWidth="1"/>
    <col min="8" max="8" width="14" customWidth="1"/>
  </cols>
  <sheetData>
    <row r="1" spans="1:19" x14ac:dyDescent="0.25">
      <c r="F1" s="42" t="s">
        <v>358</v>
      </c>
    </row>
    <row r="2" spans="1:19" s="107" customFormat="1" x14ac:dyDescent="0.25">
      <c r="A2" s="42"/>
      <c r="B2" s="42"/>
      <c r="C2" s="44"/>
      <c r="D2" s="42"/>
      <c r="E2" s="42"/>
      <c r="F2" s="42" t="s">
        <v>355</v>
      </c>
      <c r="G2" s="49"/>
    </row>
    <row r="3" spans="1:19" s="107" customFormat="1" x14ac:dyDescent="0.25">
      <c r="A3" s="42"/>
      <c r="B3" s="42"/>
      <c r="C3" s="44"/>
      <c r="D3" s="42"/>
      <c r="E3" s="42"/>
      <c r="F3" s="42" t="s">
        <v>365</v>
      </c>
      <c r="G3" s="49"/>
    </row>
    <row r="4" spans="1:19" s="107" customFormat="1" x14ac:dyDescent="0.25">
      <c r="A4" s="42"/>
      <c r="B4" s="42"/>
      <c r="C4" s="44"/>
      <c r="D4" s="42"/>
      <c r="E4" s="42"/>
      <c r="F4" s="42"/>
      <c r="G4" s="49"/>
    </row>
    <row r="6" spans="1:19" x14ac:dyDescent="0.25">
      <c r="B6" s="140" t="s">
        <v>19</v>
      </c>
      <c r="C6" s="141"/>
      <c r="D6" s="141"/>
      <c r="E6" s="141"/>
      <c r="F6" s="141"/>
    </row>
    <row r="8" spans="1:19" ht="23.25" customHeight="1" x14ac:dyDescent="0.25">
      <c r="B8" s="80" t="s">
        <v>4</v>
      </c>
      <c r="C8" s="82" t="s">
        <v>13</v>
      </c>
      <c r="D8" s="81" t="s">
        <v>364</v>
      </c>
      <c r="E8" s="94" t="s">
        <v>28</v>
      </c>
      <c r="F8" s="43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6" t="s">
        <v>18</v>
      </c>
      <c r="C9" s="93">
        <v>45923</v>
      </c>
      <c r="D9" s="81" t="s">
        <v>6</v>
      </c>
      <c r="E9" s="133">
        <v>82</v>
      </c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B10" s="46" t="s">
        <v>21</v>
      </c>
      <c r="C10" s="89" t="s">
        <v>22</v>
      </c>
      <c r="D10" s="81"/>
      <c r="E10" s="84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x14ac:dyDescent="0.25">
      <c r="D11" s="45"/>
      <c r="E11" s="45"/>
      <c r="F11" s="46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9" ht="78.75" x14ac:dyDescent="0.25">
      <c r="A12" s="47" t="s">
        <v>5</v>
      </c>
      <c r="B12" s="47" t="s">
        <v>0</v>
      </c>
      <c r="C12" s="47" t="s">
        <v>1</v>
      </c>
      <c r="D12" s="47" t="s">
        <v>12</v>
      </c>
      <c r="E12" s="47" t="s">
        <v>2</v>
      </c>
      <c r="F12" s="47" t="s">
        <v>3</v>
      </c>
      <c r="G12" s="142" t="s">
        <v>14</v>
      </c>
      <c r="H12" s="85"/>
      <c r="I12" s="39"/>
      <c r="J12" s="39"/>
      <c r="K12" s="39"/>
      <c r="L12" s="39"/>
      <c r="M12" s="39"/>
      <c r="N12" s="39"/>
      <c r="O12" s="39"/>
      <c r="P12" s="39"/>
      <c r="Q12" s="39"/>
    </row>
    <row r="13" spans="1:19" ht="42" customHeight="1" x14ac:dyDescent="0.25">
      <c r="A13" s="16">
        <v>1</v>
      </c>
      <c r="B13" s="145" t="s">
        <v>29</v>
      </c>
      <c r="C13" s="40" t="s">
        <v>88</v>
      </c>
      <c r="D13" s="32" t="s">
        <v>27</v>
      </c>
      <c r="E13" s="95">
        <v>65</v>
      </c>
      <c r="F13" s="91">
        <f t="shared" ref="F13:F38" si="0" xml:space="preserve"> (E13*100)/82</f>
        <v>79.268292682926827</v>
      </c>
      <c r="G13" s="92" t="s">
        <v>15</v>
      </c>
      <c r="I13" s="48" t="s">
        <v>7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2" customHeight="1" x14ac:dyDescent="0.25">
      <c r="A14" s="16">
        <v>2</v>
      </c>
      <c r="B14" s="145" t="s">
        <v>30</v>
      </c>
      <c r="C14" s="40" t="s">
        <v>87</v>
      </c>
      <c r="D14" s="32" t="s">
        <v>27</v>
      </c>
      <c r="E14" s="95">
        <v>55</v>
      </c>
      <c r="F14" s="91">
        <f t="shared" si="0"/>
        <v>67.073170731707322</v>
      </c>
      <c r="G14" s="92" t="s">
        <v>16</v>
      </c>
      <c r="I14" s="42" t="s">
        <v>20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2" customHeight="1" x14ac:dyDescent="0.25">
      <c r="A15" s="16">
        <v>3</v>
      </c>
      <c r="B15" s="146" t="s">
        <v>327</v>
      </c>
      <c r="C15" s="121" t="s">
        <v>89</v>
      </c>
      <c r="D15" s="32" t="s">
        <v>328</v>
      </c>
      <c r="E15" s="95">
        <v>54</v>
      </c>
      <c r="F15" s="91">
        <f t="shared" si="0"/>
        <v>65.853658536585371</v>
      </c>
      <c r="G15" s="92" t="s">
        <v>15</v>
      </c>
      <c r="I15" s="42" t="s">
        <v>10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42" customHeight="1" x14ac:dyDescent="0.25">
      <c r="A16" s="16">
        <v>4</v>
      </c>
      <c r="B16" s="145" t="s">
        <v>31</v>
      </c>
      <c r="C16" s="40" t="s">
        <v>88</v>
      </c>
      <c r="D16" s="32" t="s">
        <v>27</v>
      </c>
      <c r="E16" s="95">
        <v>51</v>
      </c>
      <c r="F16" s="91">
        <f t="shared" si="0"/>
        <v>62.195121951219512</v>
      </c>
      <c r="G16" s="92" t="s">
        <v>16</v>
      </c>
      <c r="I16" s="42" t="s">
        <v>11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ht="42" customHeight="1" x14ac:dyDescent="0.25">
      <c r="A17" s="16">
        <v>5</v>
      </c>
      <c r="B17" s="147" t="s">
        <v>98</v>
      </c>
      <c r="C17" s="40">
        <v>7</v>
      </c>
      <c r="D17" s="32" t="s">
        <v>94</v>
      </c>
      <c r="E17" s="95">
        <v>51</v>
      </c>
      <c r="F17" s="91">
        <f t="shared" si="0"/>
        <v>62.195121951219512</v>
      </c>
      <c r="G17" s="92" t="s">
        <v>15</v>
      </c>
      <c r="I17" s="42" t="s">
        <v>9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ht="42" customHeight="1" x14ac:dyDescent="0.25">
      <c r="A18" s="16">
        <v>6</v>
      </c>
      <c r="B18" s="148" t="s">
        <v>183</v>
      </c>
      <c r="C18" s="40" t="s">
        <v>184</v>
      </c>
      <c r="D18" s="32" t="s">
        <v>185</v>
      </c>
      <c r="E18" s="95">
        <v>47</v>
      </c>
      <c r="F18" s="91">
        <f t="shared" si="0"/>
        <v>57.31707317073171</v>
      </c>
      <c r="G18" s="92" t="s">
        <v>15</v>
      </c>
      <c r="I18" s="42" t="s">
        <v>8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ht="42" customHeight="1" x14ac:dyDescent="0.25">
      <c r="A19" s="16">
        <v>7</v>
      </c>
      <c r="B19" s="149" t="s">
        <v>252</v>
      </c>
      <c r="C19" s="125" t="s">
        <v>184</v>
      </c>
      <c r="D19" s="32" t="s">
        <v>253</v>
      </c>
      <c r="E19" s="95">
        <v>46</v>
      </c>
      <c r="F19" s="91">
        <f t="shared" si="0"/>
        <v>56.097560975609753</v>
      </c>
      <c r="G19" s="92" t="s">
        <v>15</v>
      </c>
    </row>
    <row r="20" spans="1:19" ht="42" customHeight="1" x14ac:dyDescent="0.25">
      <c r="A20" s="16">
        <v>8</v>
      </c>
      <c r="B20" s="145" t="s">
        <v>32</v>
      </c>
      <c r="C20" s="40" t="s">
        <v>88</v>
      </c>
      <c r="D20" s="32" t="s">
        <v>27</v>
      </c>
      <c r="E20" s="95">
        <v>45</v>
      </c>
      <c r="F20" s="91">
        <f t="shared" si="0"/>
        <v>54.878048780487802</v>
      </c>
      <c r="G20" s="92" t="s">
        <v>17</v>
      </c>
    </row>
    <row r="21" spans="1:19" ht="42" customHeight="1" x14ac:dyDescent="0.25">
      <c r="A21" s="16">
        <v>9</v>
      </c>
      <c r="B21" s="148" t="s">
        <v>186</v>
      </c>
      <c r="C21" s="40" t="s">
        <v>184</v>
      </c>
      <c r="D21" s="32" t="s">
        <v>185</v>
      </c>
      <c r="E21" s="95">
        <v>45</v>
      </c>
      <c r="F21" s="91">
        <f t="shared" si="0"/>
        <v>54.878048780487802</v>
      </c>
      <c r="G21" s="92" t="s">
        <v>330</v>
      </c>
    </row>
    <row r="22" spans="1:19" ht="42" customHeight="1" x14ac:dyDescent="0.25">
      <c r="A22" s="16">
        <v>10</v>
      </c>
      <c r="B22" s="150" t="s">
        <v>33</v>
      </c>
      <c r="C22" s="100" t="s">
        <v>87</v>
      </c>
      <c r="D22" s="101" t="s">
        <v>27</v>
      </c>
      <c r="E22" s="95">
        <v>44</v>
      </c>
      <c r="F22" s="91">
        <f t="shared" si="0"/>
        <v>53.658536585365852</v>
      </c>
      <c r="G22" s="92" t="s">
        <v>17</v>
      </c>
    </row>
    <row r="23" spans="1:19" ht="42" customHeight="1" x14ac:dyDescent="0.25">
      <c r="A23" s="16">
        <v>11</v>
      </c>
      <c r="B23" s="143" t="s">
        <v>132</v>
      </c>
      <c r="C23" s="100">
        <v>7</v>
      </c>
      <c r="D23" s="101" t="s">
        <v>131</v>
      </c>
      <c r="E23" s="95">
        <v>44</v>
      </c>
      <c r="F23" s="91">
        <f t="shared" si="0"/>
        <v>53.658536585365852</v>
      </c>
      <c r="G23" s="95" t="s">
        <v>15</v>
      </c>
    </row>
    <row r="24" spans="1:19" ht="42" customHeight="1" x14ac:dyDescent="0.25">
      <c r="A24" s="16">
        <v>12</v>
      </c>
      <c r="B24" s="151" t="s">
        <v>254</v>
      </c>
      <c r="C24" s="122" t="s">
        <v>184</v>
      </c>
      <c r="D24" s="101" t="s">
        <v>253</v>
      </c>
      <c r="E24" s="95">
        <v>44</v>
      </c>
      <c r="F24" s="91">
        <f t="shared" si="0"/>
        <v>53.658536585365852</v>
      </c>
      <c r="G24" s="103" t="s">
        <v>330</v>
      </c>
    </row>
    <row r="25" spans="1:19" ht="42" customHeight="1" x14ac:dyDescent="0.25">
      <c r="A25" s="16">
        <v>13</v>
      </c>
      <c r="B25" s="143" t="s">
        <v>133</v>
      </c>
      <c r="C25" s="100">
        <v>7</v>
      </c>
      <c r="D25" s="101" t="s">
        <v>131</v>
      </c>
      <c r="E25" s="95">
        <v>43</v>
      </c>
      <c r="F25" s="91">
        <f t="shared" si="0"/>
        <v>52.439024390243901</v>
      </c>
      <c r="G25" s="95" t="s">
        <v>16</v>
      </c>
    </row>
    <row r="26" spans="1:19" ht="42" customHeight="1" x14ac:dyDescent="0.25">
      <c r="A26" s="16">
        <v>14</v>
      </c>
      <c r="B26" s="152" t="s">
        <v>255</v>
      </c>
      <c r="C26" s="122" t="s">
        <v>184</v>
      </c>
      <c r="D26" s="101" t="s">
        <v>253</v>
      </c>
      <c r="E26" s="95">
        <v>43</v>
      </c>
      <c r="F26" s="91">
        <f t="shared" si="0"/>
        <v>52.439024390243901</v>
      </c>
      <c r="G26" s="95" t="s">
        <v>16</v>
      </c>
    </row>
    <row r="27" spans="1:19" ht="42" customHeight="1" x14ac:dyDescent="0.25">
      <c r="A27" s="16">
        <v>15</v>
      </c>
      <c r="B27" s="153" t="s">
        <v>34</v>
      </c>
      <c r="C27" s="100" t="s">
        <v>89</v>
      </c>
      <c r="D27" s="101" t="s">
        <v>27</v>
      </c>
      <c r="E27" s="95">
        <v>41</v>
      </c>
      <c r="F27" s="91">
        <f t="shared" si="0"/>
        <v>50</v>
      </c>
      <c r="G27" s="92" t="s">
        <v>17</v>
      </c>
    </row>
    <row r="28" spans="1:19" ht="42" customHeight="1" x14ac:dyDescent="0.25">
      <c r="A28" s="16">
        <v>16</v>
      </c>
      <c r="B28" s="143" t="s">
        <v>134</v>
      </c>
      <c r="C28" s="100">
        <v>7</v>
      </c>
      <c r="D28" s="101" t="s">
        <v>131</v>
      </c>
      <c r="E28" s="95">
        <v>41</v>
      </c>
      <c r="F28" s="91">
        <f t="shared" si="0"/>
        <v>50</v>
      </c>
      <c r="G28" s="103" t="s">
        <v>330</v>
      </c>
    </row>
    <row r="29" spans="1:19" ht="42" customHeight="1" x14ac:dyDescent="0.25">
      <c r="A29" s="16">
        <v>17</v>
      </c>
      <c r="B29" s="154" t="s">
        <v>329</v>
      </c>
      <c r="C29" s="126" t="s">
        <v>89</v>
      </c>
      <c r="D29" s="101" t="s">
        <v>328</v>
      </c>
      <c r="E29" s="95">
        <v>41</v>
      </c>
      <c r="F29" s="91">
        <f t="shared" si="0"/>
        <v>50</v>
      </c>
      <c r="G29" s="95" t="s">
        <v>187</v>
      </c>
    </row>
    <row r="30" spans="1:19" ht="42" customHeight="1" x14ac:dyDescent="0.25">
      <c r="A30" s="16">
        <v>18</v>
      </c>
      <c r="B30" s="155" t="s">
        <v>35</v>
      </c>
      <c r="C30" s="124" t="s">
        <v>88</v>
      </c>
      <c r="D30" s="112" t="s">
        <v>27</v>
      </c>
      <c r="E30" s="108">
        <v>40</v>
      </c>
      <c r="F30" s="91">
        <f t="shared" si="0"/>
        <v>48.780487804878049</v>
      </c>
      <c r="G30" s="92" t="s">
        <v>17</v>
      </c>
    </row>
    <row r="31" spans="1:19" ht="42" customHeight="1" x14ac:dyDescent="0.25">
      <c r="A31" s="16">
        <v>19</v>
      </c>
      <c r="B31" s="156" t="s">
        <v>99</v>
      </c>
      <c r="C31" s="124">
        <v>7</v>
      </c>
      <c r="D31" s="112" t="s">
        <v>94</v>
      </c>
      <c r="E31" s="108">
        <v>36</v>
      </c>
      <c r="F31" s="91">
        <f t="shared" si="0"/>
        <v>43.902439024390247</v>
      </c>
      <c r="G31" s="108" t="s">
        <v>17</v>
      </c>
    </row>
    <row r="32" spans="1:19" ht="42" customHeight="1" x14ac:dyDescent="0.25">
      <c r="A32" s="16">
        <v>20</v>
      </c>
      <c r="B32" s="157" t="s">
        <v>256</v>
      </c>
      <c r="C32" s="109" t="s">
        <v>184</v>
      </c>
      <c r="D32" s="112" t="s">
        <v>253</v>
      </c>
      <c r="E32" s="108">
        <v>32</v>
      </c>
      <c r="F32" s="91">
        <f t="shared" si="0"/>
        <v>39.024390243902438</v>
      </c>
      <c r="G32" s="108" t="s">
        <v>17</v>
      </c>
    </row>
    <row r="33" spans="1:7" ht="42" customHeight="1" x14ac:dyDescent="0.25">
      <c r="A33" s="16">
        <v>21</v>
      </c>
      <c r="B33" s="158" t="s">
        <v>331</v>
      </c>
      <c r="C33" s="123" t="s">
        <v>87</v>
      </c>
      <c r="D33" s="112" t="s">
        <v>328</v>
      </c>
      <c r="E33" s="108">
        <v>32</v>
      </c>
      <c r="F33" s="91">
        <f t="shared" si="0"/>
        <v>39.024390243902438</v>
      </c>
      <c r="G33" s="108" t="s">
        <v>17</v>
      </c>
    </row>
    <row r="34" spans="1:7" ht="42" customHeight="1" x14ac:dyDescent="0.25">
      <c r="A34" s="16">
        <v>22</v>
      </c>
      <c r="B34" s="155" t="s">
        <v>36</v>
      </c>
      <c r="C34" s="124" t="s">
        <v>89</v>
      </c>
      <c r="D34" s="112" t="s">
        <v>27</v>
      </c>
      <c r="E34" s="108">
        <v>30</v>
      </c>
      <c r="F34" s="91">
        <f t="shared" si="0"/>
        <v>36.585365853658537</v>
      </c>
      <c r="G34" s="92" t="s">
        <v>17</v>
      </c>
    </row>
    <row r="35" spans="1:7" ht="42" customHeight="1" x14ac:dyDescent="0.25">
      <c r="A35" s="16">
        <v>23</v>
      </c>
      <c r="B35" s="159" t="s">
        <v>135</v>
      </c>
      <c r="C35" s="120">
        <v>7</v>
      </c>
      <c r="D35" s="119" t="s">
        <v>131</v>
      </c>
      <c r="E35" s="113">
        <v>30</v>
      </c>
      <c r="F35" s="91">
        <f t="shared" si="0"/>
        <v>36.585365853658537</v>
      </c>
      <c r="G35" s="113" t="s">
        <v>17</v>
      </c>
    </row>
    <row r="36" spans="1:7" ht="42" customHeight="1" x14ac:dyDescent="0.25">
      <c r="A36" s="16">
        <v>24</v>
      </c>
      <c r="B36" s="160" t="s">
        <v>37</v>
      </c>
      <c r="C36" s="120" t="s">
        <v>87</v>
      </c>
      <c r="D36" s="119" t="s">
        <v>27</v>
      </c>
      <c r="E36" s="113">
        <v>28</v>
      </c>
      <c r="F36" s="91">
        <f t="shared" si="0"/>
        <v>34.146341463414636</v>
      </c>
      <c r="G36" s="92" t="s">
        <v>17</v>
      </c>
    </row>
    <row r="37" spans="1:7" ht="42" customHeight="1" x14ac:dyDescent="0.25">
      <c r="A37" s="16">
        <v>25</v>
      </c>
      <c r="B37" s="161" t="s">
        <v>257</v>
      </c>
      <c r="C37" s="114" t="s">
        <v>258</v>
      </c>
      <c r="D37" s="119" t="s">
        <v>253</v>
      </c>
      <c r="E37" s="113">
        <v>24</v>
      </c>
      <c r="F37" s="91">
        <f t="shared" si="0"/>
        <v>29.26829268292683</v>
      </c>
      <c r="G37" s="113" t="s">
        <v>17</v>
      </c>
    </row>
    <row r="38" spans="1:7" ht="42" customHeight="1" x14ac:dyDescent="0.25">
      <c r="A38" s="16">
        <v>26</v>
      </c>
      <c r="B38" s="162" t="s">
        <v>332</v>
      </c>
      <c r="C38" s="118" t="s">
        <v>89</v>
      </c>
      <c r="D38" s="119" t="s">
        <v>328</v>
      </c>
      <c r="E38" s="113">
        <v>21</v>
      </c>
      <c r="F38" s="91">
        <f t="shared" si="0"/>
        <v>25.609756097560975</v>
      </c>
      <c r="G38" s="113" t="s">
        <v>17</v>
      </c>
    </row>
    <row r="39" spans="1:7" ht="42.75" customHeight="1" x14ac:dyDescent="0.25">
      <c r="A39" s="49"/>
      <c r="B39" s="49"/>
      <c r="C39" s="61"/>
      <c r="D39" s="62"/>
      <c r="E39" s="55"/>
      <c r="F39" s="49"/>
    </row>
    <row r="40" spans="1:7" ht="42.75" customHeight="1" x14ac:dyDescent="0.25">
      <c r="A40" s="49"/>
      <c r="B40" s="49"/>
      <c r="D40" s="49"/>
      <c r="E40" s="49"/>
      <c r="F40" s="49"/>
    </row>
    <row r="41" spans="1:7" ht="42.75" customHeight="1" x14ac:dyDescent="0.25">
      <c r="A41" s="49"/>
      <c r="B41" s="49"/>
      <c r="C41" s="52"/>
      <c r="D41" s="53"/>
      <c r="E41" s="53"/>
      <c r="F41" s="53"/>
    </row>
    <row r="42" spans="1:7" ht="42.75" customHeight="1" x14ac:dyDescent="0.25">
      <c r="A42" s="49"/>
      <c r="B42" s="49"/>
      <c r="C42" s="54"/>
      <c r="D42" s="53"/>
      <c r="E42" s="51"/>
      <c r="F42" s="53"/>
    </row>
    <row r="43" spans="1:7" ht="24.75" customHeight="1" x14ac:dyDescent="0.25">
      <c r="A43" s="49"/>
      <c r="B43" s="49"/>
      <c r="C43" s="61"/>
      <c r="D43" s="62"/>
      <c r="E43" s="55"/>
      <c r="F43" s="49"/>
    </row>
    <row r="44" spans="1:7" x14ac:dyDescent="0.25">
      <c r="A44" s="49"/>
      <c r="B44" s="49"/>
      <c r="C44" s="54"/>
      <c r="D44" s="53"/>
      <c r="E44" s="51"/>
      <c r="F44" s="53"/>
    </row>
    <row r="45" spans="1:7" x14ac:dyDescent="0.25">
      <c r="A45" s="49"/>
      <c r="B45" s="49"/>
      <c r="D45" s="53"/>
      <c r="E45" s="51"/>
      <c r="F45" s="49"/>
    </row>
    <row r="46" spans="1:7" x14ac:dyDescent="0.25">
      <c r="A46" s="49"/>
      <c r="B46" s="49"/>
      <c r="D46" s="49"/>
      <c r="E46" s="49"/>
      <c r="F46" s="49"/>
    </row>
    <row r="47" spans="1:7" x14ac:dyDescent="0.25">
      <c r="A47" s="49"/>
      <c r="B47" s="49"/>
      <c r="C47" s="52"/>
      <c r="D47" s="53"/>
      <c r="E47" s="55"/>
      <c r="F47" s="53"/>
    </row>
    <row r="48" spans="1:7" x14ac:dyDescent="0.25">
      <c r="A48" s="49"/>
      <c r="B48" s="49"/>
      <c r="C48" s="52"/>
      <c r="D48" s="53"/>
      <c r="E48" s="55"/>
      <c r="F48" s="53"/>
    </row>
    <row r="49" spans="1:6" x14ac:dyDescent="0.25">
      <c r="A49" s="49"/>
      <c r="B49" s="49"/>
      <c r="C49" s="54"/>
      <c r="D49" s="51"/>
      <c r="E49" s="51"/>
      <c r="F49" s="51"/>
    </row>
    <row r="50" spans="1:6" x14ac:dyDescent="0.25">
      <c r="A50" s="49"/>
      <c r="B50" s="49"/>
      <c r="C50" s="58"/>
      <c r="D50" s="53"/>
      <c r="E50" s="55"/>
      <c r="F50" s="55"/>
    </row>
    <row r="51" spans="1:6" x14ac:dyDescent="0.25">
      <c r="A51" s="49"/>
      <c r="B51" s="49"/>
      <c r="C51" s="61"/>
      <c r="D51" s="62"/>
      <c r="E51" s="55"/>
      <c r="F51" s="49"/>
    </row>
    <row r="52" spans="1:6" x14ac:dyDescent="0.25">
      <c r="A52" s="49"/>
      <c r="B52" s="49"/>
      <c r="C52" s="61"/>
      <c r="D52" s="62"/>
      <c r="E52" s="55"/>
      <c r="F52" s="49"/>
    </row>
    <row r="53" spans="1:6" x14ac:dyDescent="0.25">
      <c r="A53" s="49"/>
      <c r="B53" s="49"/>
      <c r="C53" s="54"/>
      <c r="D53" s="51"/>
      <c r="E53" s="51"/>
      <c r="F53" s="51"/>
    </row>
    <row r="54" spans="1:6" x14ac:dyDescent="0.25">
      <c r="A54" s="49"/>
      <c r="B54" s="49"/>
      <c r="C54" s="59"/>
      <c r="D54" s="50"/>
      <c r="E54" s="60"/>
      <c r="F54" s="53"/>
    </row>
    <row r="55" spans="1:6" x14ac:dyDescent="0.25">
      <c r="A55" s="49"/>
      <c r="B55" s="49"/>
      <c r="D55" s="49"/>
      <c r="E55" s="55"/>
      <c r="F55" s="49"/>
    </row>
    <row r="56" spans="1:6" x14ac:dyDescent="0.25">
      <c r="A56" s="49"/>
      <c r="B56" s="49"/>
      <c r="D56" s="49"/>
      <c r="E56" s="51"/>
      <c r="F56" s="49"/>
    </row>
    <row r="57" spans="1:6" x14ac:dyDescent="0.25">
      <c r="A57" s="49"/>
      <c r="B57" s="49"/>
      <c r="C57" s="52"/>
      <c r="D57" s="53"/>
      <c r="E57" s="53"/>
      <c r="F57" s="53"/>
    </row>
    <row r="58" spans="1:6" x14ac:dyDescent="0.25">
      <c r="A58" s="49"/>
      <c r="B58" s="49"/>
      <c r="C58" s="58"/>
      <c r="D58" s="55"/>
      <c r="E58" s="51"/>
      <c r="F58" s="51"/>
    </row>
    <row r="59" spans="1:6" x14ac:dyDescent="0.25">
      <c r="A59" s="49"/>
      <c r="B59" s="49"/>
      <c r="D59" s="53"/>
      <c r="E59" s="55"/>
      <c r="F59" s="49"/>
    </row>
    <row r="60" spans="1:6" x14ac:dyDescent="0.25">
      <c r="A60" s="49"/>
      <c r="B60" s="49"/>
      <c r="C60" s="52"/>
      <c r="D60" s="53"/>
      <c r="E60" s="55"/>
      <c r="F60" s="53"/>
    </row>
    <row r="61" spans="1:6" x14ac:dyDescent="0.25">
      <c r="A61" s="49"/>
      <c r="B61" s="49"/>
      <c r="C61" s="61"/>
      <c r="D61" s="62"/>
      <c r="E61" s="55"/>
      <c r="F61" s="49"/>
    </row>
    <row r="62" spans="1:6" x14ac:dyDescent="0.25">
      <c r="A62" s="49"/>
      <c r="B62" s="49"/>
      <c r="C62" s="59"/>
      <c r="D62" s="50"/>
      <c r="E62" s="60"/>
      <c r="F62" s="53"/>
    </row>
    <row r="63" spans="1:6" x14ac:dyDescent="0.25">
      <c r="A63" s="49"/>
      <c r="B63" s="49"/>
      <c r="C63" s="61"/>
      <c r="D63" s="50"/>
      <c r="E63" s="50"/>
      <c r="F63" s="53"/>
    </row>
    <row r="64" spans="1:6" x14ac:dyDescent="0.25">
      <c r="A64" s="49"/>
      <c r="B64" s="49"/>
      <c r="C64" s="52"/>
      <c r="D64" s="53"/>
      <c r="E64" s="53"/>
      <c r="F64" s="53"/>
    </row>
    <row r="65" spans="1:6" x14ac:dyDescent="0.25">
      <c r="A65" s="49"/>
      <c r="B65" s="49"/>
      <c r="C65" s="61"/>
      <c r="D65" s="62"/>
      <c r="E65" s="55"/>
      <c r="F65" s="49"/>
    </row>
    <row r="66" spans="1:6" x14ac:dyDescent="0.25">
      <c r="A66" s="49"/>
      <c r="B66" s="49"/>
      <c r="C66" s="52"/>
      <c r="D66" s="53"/>
      <c r="E66" s="53"/>
      <c r="F66" s="53"/>
    </row>
    <row r="67" spans="1:6" x14ac:dyDescent="0.25">
      <c r="A67" s="49"/>
      <c r="B67" s="49"/>
      <c r="C67" s="58"/>
      <c r="D67" s="51"/>
      <c r="E67" s="51"/>
      <c r="F67" s="51"/>
    </row>
    <row r="68" spans="1:6" x14ac:dyDescent="0.25">
      <c r="A68" s="49"/>
      <c r="B68" s="49"/>
      <c r="D68" s="49"/>
      <c r="E68" s="51"/>
      <c r="F68" s="49"/>
    </row>
    <row r="69" spans="1:6" x14ac:dyDescent="0.25">
      <c r="A69" s="49"/>
      <c r="B69" s="49"/>
      <c r="D69" s="49"/>
      <c r="E69" s="55"/>
      <c r="F69" s="49"/>
    </row>
    <row r="70" spans="1:6" x14ac:dyDescent="0.25">
      <c r="A70" s="49"/>
      <c r="B70" s="49"/>
      <c r="C70" s="61"/>
      <c r="D70" s="62"/>
      <c r="E70" s="55"/>
      <c r="F70" s="49"/>
    </row>
    <row r="71" spans="1:6" x14ac:dyDescent="0.25">
      <c r="A71" s="49"/>
      <c r="B71" s="49"/>
      <c r="C71" s="54"/>
      <c r="D71" s="53"/>
      <c r="E71" s="51"/>
      <c r="F71" s="53"/>
    </row>
    <row r="72" spans="1:6" x14ac:dyDescent="0.25">
      <c r="A72" s="49"/>
      <c r="B72" s="49"/>
      <c r="C72" s="52"/>
      <c r="D72" s="53"/>
      <c r="E72" s="53"/>
      <c r="F72" s="53"/>
    </row>
    <row r="73" spans="1:6" x14ac:dyDescent="0.25">
      <c r="A73" s="49"/>
      <c r="B73" s="49"/>
      <c r="D73" s="53"/>
      <c r="E73" s="55"/>
      <c r="F73" s="49"/>
    </row>
    <row r="74" spans="1:6" x14ac:dyDescent="0.25">
      <c r="A74" s="49"/>
      <c r="B74" s="49"/>
      <c r="C74" s="58"/>
      <c r="D74" s="55"/>
      <c r="E74" s="51"/>
      <c r="F74" s="51"/>
    </row>
    <row r="75" spans="1:6" x14ac:dyDescent="0.25">
      <c r="A75" s="49"/>
      <c r="B75" s="49"/>
      <c r="C75" s="61"/>
      <c r="D75" s="62"/>
      <c r="E75" s="55"/>
      <c r="F75" s="49"/>
    </row>
    <row r="76" spans="1:6" x14ac:dyDescent="0.25">
      <c r="A76" s="49"/>
      <c r="B76" s="49"/>
      <c r="C76" s="54"/>
      <c r="D76" s="53"/>
      <c r="E76" s="51"/>
      <c r="F76" s="53"/>
    </row>
    <row r="77" spans="1:6" x14ac:dyDescent="0.25">
      <c r="A77" s="49"/>
      <c r="B77" s="49"/>
      <c r="D77" s="49"/>
      <c r="E77" s="55"/>
      <c r="F77" s="49"/>
    </row>
    <row r="78" spans="1:6" x14ac:dyDescent="0.25">
      <c r="A78" s="49"/>
      <c r="B78" s="49"/>
      <c r="C78" s="59"/>
      <c r="D78" s="50"/>
      <c r="E78" s="60"/>
      <c r="F78" s="53"/>
    </row>
    <row r="79" spans="1:6" x14ac:dyDescent="0.25">
      <c r="A79" s="49"/>
      <c r="B79" s="49"/>
      <c r="C79" s="59"/>
      <c r="D79" s="50"/>
      <c r="E79" s="60"/>
      <c r="F79" s="53"/>
    </row>
    <row r="80" spans="1:6" x14ac:dyDescent="0.25">
      <c r="A80" s="49"/>
      <c r="B80" s="49"/>
      <c r="D80" s="49"/>
      <c r="E80" s="55"/>
      <c r="F80" s="49"/>
    </row>
    <row r="81" spans="1:6" x14ac:dyDescent="0.25">
      <c r="A81" s="49"/>
      <c r="B81" s="49"/>
      <c r="C81" s="54"/>
      <c r="D81" s="53"/>
      <c r="E81" s="51"/>
      <c r="F81" s="53"/>
    </row>
    <row r="82" spans="1:6" x14ac:dyDescent="0.25">
      <c r="A82" s="49"/>
      <c r="B82" s="49"/>
      <c r="C82" s="58"/>
      <c r="D82" s="53"/>
      <c r="E82" s="55"/>
      <c r="F82" s="55"/>
    </row>
    <row r="83" spans="1:6" x14ac:dyDescent="0.25">
      <c r="A83" s="49"/>
      <c r="B83" s="49"/>
      <c r="C83" s="59"/>
      <c r="D83" s="50"/>
      <c r="E83" s="60"/>
      <c r="F83" s="53"/>
    </row>
    <row r="84" spans="1:6" x14ac:dyDescent="0.25">
      <c r="A84" s="49"/>
      <c r="B84" s="49"/>
      <c r="D84" s="53"/>
      <c r="E84" s="51"/>
      <c r="F84" s="49"/>
    </row>
    <row r="85" spans="1:6" x14ac:dyDescent="0.25">
      <c r="A85" s="49"/>
      <c r="B85" s="49"/>
      <c r="D85" s="49"/>
      <c r="E85" s="49"/>
      <c r="F85" s="49"/>
    </row>
    <row r="86" spans="1:6" x14ac:dyDescent="0.25">
      <c r="A86" s="49"/>
      <c r="B86" s="49"/>
      <c r="C86" s="54"/>
      <c r="D86" s="62"/>
      <c r="E86" s="55"/>
      <c r="F86" s="53"/>
    </row>
    <row r="87" spans="1:6" x14ac:dyDescent="0.25">
      <c r="A87" s="49"/>
      <c r="B87" s="49"/>
      <c r="C87" s="59"/>
      <c r="D87" s="50"/>
      <c r="E87" s="60"/>
      <c r="F87" s="53"/>
    </row>
    <row r="88" spans="1:6" x14ac:dyDescent="0.25">
      <c r="A88" s="49"/>
      <c r="B88" s="49"/>
      <c r="C88" s="54"/>
      <c r="D88" s="62"/>
      <c r="E88" s="55"/>
      <c r="F88" s="53"/>
    </row>
    <row r="89" spans="1:6" x14ac:dyDescent="0.25">
      <c r="A89" s="49"/>
      <c r="B89" s="49"/>
      <c r="D89" s="49"/>
      <c r="E89" s="51"/>
      <c r="F89" s="49"/>
    </row>
    <row r="90" spans="1:6" x14ac:dyDescent="0.25">
      <c r="A90" s="49"/>
      <c r="B90" s="49"/>
      <c r="C90" s="54"/>
      <c r="D90" s="53"/>
      <c r="E90" s="51"/>
      <c r="F90" s="53"/>
    </row>
    <row r="91" spans="1:6" x14ac:dyDescent="0.25">
      <c r="A91" s="49"/>
      <c r="B91" s="49"/>
      <c r="D91" s="49"/>
      <c r="E91" s="51"/>
      <c r="F91" s="49"/>
    </row>
    <row r="92" spans="1:6" x14ac:dyDescent="0.25">
      <c r="A92" s="49"/>
      <c r="B92" s="49"/>
      <c r="C92" s="59"/>
      <c r="D92" s="50"/>
      <c r="E92" s="60"/>
      <c r="F92" s="53"/>
    </row>
    <row r="93" spans="1:6" x14ac:dyDescent="0.25">
      <c r="A93" s="49"/>
      <c r="B93" s="49"/>
      <c r="D93" s="49"/>
      <c r="E93" s="49"/>
      <c r="F93" s="49"/>
    </row>
    <row r="94" spans="1:6" x14ac:dyDescent="0.25">
      <c r="A94" s="49"/>
      <c r="B94" s="49"/>
      <c r="C94" s="54"/>
      <c r="D94" s="55"/>
      <c r="E94" s="51"/>
      <c r="F94" s="51"/>
    </row>
    <row r="95" spans="1:6" x14ac:dyDescent="0.25">
      <c r="A95" s="49"/>
      <c r="B95" s="49"/>
      <c r="C95" s="58"/>
      <c r="D95" s="53"/>
      <c r="E95" s="55"/>
      <c r="F95" s="51"/>
    </row>
    <row r="96" spans="1:6" x14ac:dyDescent="0.25">
      <c r="A96" s="49"/>
      <c r="B96" s="49"/>
      <c r="C96" s="58"/>
      <c r="D96" s="55"/>
      <c r="E96" s="55"/>
      <c r="F96" s="51"/>
    </row>
    <row r="97" spans="1:6" x14ac:dyDescent="0.25">
      <c r="A97" s="49"/>
      <c r="B97" s="49"/>
      <c r="C97" s="61"/>
      <c r="D97" s="62"/>
      <c r="E97" s="55"/>
      <c r="F97" s="49"/>
    </row>
    <row r="98" spans="1:6" x14ac:dyDescent="0.25">
      <c r="A98" s="49"/>
      <c r="B98" s="49"/>
      <c r="D98" s="50"/>
      <c r="E98" s="51"/>
      <c r="F98" s="50"/>
    </row>
    <row r="99" spans="1:6" x14ac:dyDescent="0.25">
      <c r="A99" s="49"/>
      <c r="B99" s="49"/>
      <c r="C99" s="54"/>
      <c r="D99" s="51"/>
      <c r="E99" s="51"/>
      <c r="F99" s="51"/>
    </row>
    <row r="100" spans="1:6" x14ac:dyDescent="0.25">
      <c r="A100" s="49"/>
      <c r="B100" s="49"/>
      <c r="D100" s="49"/>
      <c r="E100" s="49"/>
      <c r="F100" s="49"/>
    </row>
    <row r="101" spans="1:6" x14ac:dyDescent="0.25">
      <c r="A101" s="49"/>
      <c r="B101" s="49"/>
      <c r="C101" s="56"/>
      <c r="D101" s="53"/>
      <c r="E101" s="51"/>
      <c r="F101" s="53"/>
    </row>
    <row r="102" spans="1:6" x14ac:dyDescent="0.25">
      <c r="A102" s="49"/>
      <c r="B102" s="49"/>
      <c r="D102" s="53"/>
      <c r="E102" s="51"/>
      <c r="F102" s="49"/>
    </row>
    <row r="103" spans="1:6" x14ac:dyDescent="0.25">
      <c r="A103" s="49"/>
      <c r="B103" s="49"/>
      <c r="D103" s="49"/>
      <c r="E103" s="51"/>
      <c r="F103" s="49"/>
    </row>
    <row r="104" spans="1:6" x14ac:dyDescent="0.25">
      <c r="A104" s="49"/>
      <c r="B104" s="49"/>
      <c r="C104" s="54"/>
      <c r="D104" s="53"/>
      <c r="E104" s="51"/>
      <c r="F104" s="53"/>
    </row>
    <row r="105" spans="1:6" x14ac:dyDescent="0.25">
      <c r="A105" s="49"/>
      <c r="B105" s="49"/>
      <c r="C105" s="54"/>
      <c r="D105" s="53"/>
      <c r="E105" s="51"/>
      <c r="F105" s="53"/>
    </row>
    <row r="106" spans="1:6" x14ac:dyDescent="0.25">
      <c r="A106" s="63"/>
      <c r="B106" s="63"/>
      <c r="C106" s="64"/>
      <c r="D106" s="65"/>
      <c r="E106" s="66"/>
      <c r="F106" s="67"/>
    </row>
    <row r="107" spans="1:6" x14ac:dyDescent="0.25">
      <c r="A107" s="16"/>
      <c r="B107" s="16"/>
      <c r="C107" s="68"/>
      <c r="D107" s="69"/>
      <c r="E107" s="32"/>
      <c r="F107" s="47"/>
    </row>
    <row r="108" spans="1:6" x14ac:dyDescent="0.25">
      <c r="A108" s="16"/>
      <c r="B108" s="16"/>
      <c r="C108" s="70"/>
      <c r="D108" s="32"/>
      <c r="E108" s="32"/>
      <c r="F108" s="32"/>
    </row>
    <row r="109" spans="1:6" x14ac:dyDescent="0.25">
      <c r="A109" s="16"/>
      <c r="B109" s="16"/>
      <c r="C109" s="71"/>
      <c r="D109" s="40"/>
      <c r="E109" s="41"/>
      <c r="F109" s="69"/>
    </row>
    <row r="110" spans="1:6" x14ac:dyDescent="0.25">
      <c r="A110" s="16"/>
      <c r="B110" s="16"/>
      <c r="C110" s="72"/>
      <c r="D110" s="69"/>
      <c r="E110" s="41"/>
      <c r="F110" s="32"/>
    </row>
    <row r="111" spans="1:6" x14ac:dyDescent="0.25">
      <c r="A111" s="16"/>
      <c r="B111" s="16"/>
      <c r="C111" s="70"/>
      <c r="D111" s="69"/>
      <c r="E111" s="32"/>
      <c r="F111" s="69"/>
    </row>
    <row r="112" spans="1:6" x14ac:dyDescent="0.25">
      <c r="A112" s="16"/>
      <c r="B112" s="16"/>
      <c r="C112" s="73"/>
      <c r="D112" s="74"/>
      <c r="E112" s="41"/>
      <c r="F112" s="16"/>
    </row>
    <row r="113" spans="1:6" x14ac:dyDescent="0.25">
      <c r="A113" s="16"/>
      <c r="B113" s="16"/>
      <c r="C113" s="70"/>
      <c r="D113" s="69"/>
      <c r="E113" s="32"/>
      <c r="F113" s="69"/>
    </row>
    <row r="114" spans="1:6" x14ac:dyDescent="0.25">
      <c r="A114" s="16"/>
      <c r="B114" s="16"/>
      <c r="C114" s="71"/>
      <c r="D114" s="40"/>
      <c r="E114" s="41"/>
      <c r="F114" s="69"/>
    </row>
    <row r="115" spans="1:6" x14ac:dyDescent="0.25">
      <c r="A115" s="16"/>
      <c r="B115" s="16"/>
      <c r="C115" s="68"/>
      <c r="D115" s="75"/>
      <c r="E115" s="32"/>
      <c r="F115" s="75"/>
    </row>
    <row r="116" spans="1:6" x14ac:dyDescent="0.25">
      <c r="A116" s="16"/>
      <c r="B116" s="16"/>
      <c r="C116" s="68"/>
      <c r="D116" s="16"/>
      <c r="E116" s="16"/>
      <c r="F116" s="16"/>
    </row>
    <row r="117" spans="1:6" x14ac:dyDescent="0.25">
      <c r="A117" s="16"/>
      <c r="B117" s="16"/>
      <c r="C117" s="70"/>
      <c r="D117" s="69"/>
      <c r="E117" s="32"/>
      <c r="F117" s="69"/>
    </row>
    <row r="118" spans="1:6" x14ac:dyDescent="0.25">
      <c r="A118" s="16"/>
      <c r="B118" s="16"/>
      <c r="C118" s="70"/>
      <c r="D118" s="76"/>
      <c r="E118" s="32"/>
      <c r="F118" s="69"/>
    </row>
    <row r="119" spans="1:6" x14ac:dyDescent="0.25">
      <c r="A119" s="16"/>
      <c r="B119" s="16"/>
      <c r="C119" s="68"/>
      <c r="D119" s="76"/>
      <c r="E119" s="32"/>
      <c r="F119" s="69"/>
    </row>
    <row r="120" spans="1:6" x14ac:dyDescent="0.25">
      <c r="A120" s="16"/>
      <c r="B120" s="16"/>
      <c r="C120" s="68"/>
      <c r="D120" s="77"/>
      <c r="E120" s="78"/>
      <c r="F120" s="16"/>
    </row>
    <row r="121" spans="1:6" x14ac:dyDescent="0.25">
      <c r="A121" s="16"/>
      <c r="B121" s="16"/>
      <c r="C121" s="68"/>
      <c r="D121" s="76"/>
      <c r="E121" s="32"/>
      <c r="F121" s="16"/>
    </row>
    <row r="122" spans="1:6" x14ac:dyDescent="0.25">
      <c r="A122" s="16"/>
      <c r="B122" s="16"/>
      <c r="C122" s="72"/>
      <c r="D122" s="69"/>
      <c r="E122" s="41"/>
      <c r="F122" s="32"/>
    </row>
    <row r="123" spans="1:6" x14ac:dyDescent="0.25">
      <c r="A123" s="16"/>
      <c r="B123" s="16"/>
      <c r="C123" s="79"/>
      <c r="D123" s="69"/>
      <c r="E123" s="69"/>
      <c r="F123" s="69"/>
    </row>
    <row r="124" spans="1:6" x14ac:dyDescent="0.25">
      <c r="A124" s="16"/>
      <c r="B124" s="16"/>
      <c r="C124" s="73"/>
      <c r="D124" s="74"/>
      <c r="E124" s="41"/>
      <c r="F124" s="16"/>
    </row>
    <row r="125" spans="1:6" x14ac:dyDescent="0.25">
      <c r="A125" s="16"/>
      <c r="B125" s="16"/>
      <c r="C125" s="70"/>
      <c r="D125" s="69"/>
      <c r="E125" s="32"/>
      <c r="F125" s="69"/>
    </row>
    <row r="126" spans="1:6" x14ac:dyDescent="0.25">
      <c r="A126" s="16"/>
      <c r="B126" s="16"/>
      <c r="C126" s="72"/>
      <c r="D126" s="41"/>
      <c r="E126" s="32"/>
      <c r="F126" s="32"/>
    </row>
    <row r="127" spans="1:6" x14ac:dyDescent="0.25">
      <c r="A127" s="16"/>
      <c r="B127" s="16"/>
      <c r="C127" s="73"/>
      <c r="D127" s="74"/>
      <c r="E127" s="41"/>
      <c r="F127" s="16"/>
    </row>
    <row r="128" spans="1:6" x14ac:dyDescent="0.25">
      <c r="A128" s="16"/>
      <c r="B128" s="16"/>
      <c r="C128" s="70"/>
      <c r="D128" s="32"/>
      <c r="E128" s="32"/>
      <c r="F128" s="32"/>
    </row>
    <row r="129" spans="1:6" x14ac:dyDescent="0.25">
      <c r="A129" s="16"/>
      <c r="B129" s="16"/>
      <c r="C129" s="71"/>
      <c r="D129" s="40"/>
      <c r="E129" s="41"/>
      <c r="F129" s="69"/>
    </row>
    <row r="130" spans="1:6" x14ac:dyDescent="0.25">
      <c r="A130" s="16"/>
      <c r="B130" s="16"/>
      <c r="C130" s="68"/>
      <c r="D130" s="16"/>
      <c r="E130" s="16"/>
      <c r="F130" s="16"/>
    </row>
    <row r="131" spans="1:6" x14ac:dyDescent="0.25">
      <c r="A131" s="16"/>
      <c r="B131" s="16"/>
      <c r="C131" s="70"/>
      <c r="D131" s="69"/>
      <c r="E131" s="32"/>
      <c r="F131" s="69"/>
    </row>
    <row r="132" spans="1:6" x14ac:dyDescent="0.25">
      <c r="A132" s="16"/>
      <c r="B132" s="16"/>
      <c r="C132" s="79"/>
      <c r="D132" s="69"/>
      <c r="E132" s="32"/>
      <c r="F132" s="47"/>
    </row>
    <row r="133" spans="1:6" x14ac:dyDescent="0.25">
      <c r="A133" s="16"/>
      <c r="B133" s="16"/>
      <c r="C133" s="71"/>
      <c r="D133" s="40"/>
      <c r="E133" s="41"/>
      <c r="F133" s="69"/>
    </row>
    <row r="134" spans="1:6" x14ac:dyDescent="0.25">
      <c r="A134" s="16"/>
      <c r="B134" s="16"/>
      <c r="C134" s="68"/>
      <c r="D134" s="16"/>
      <c r="E134" s="32"/>
      <c r="F134" s="16"/>
    </row>
    <row r="135" spans="1:6" x14ac:dyDescent="0.25">
      <c r="A135" s="16"/>
      <c r="B135" s="16"/>
      <c r="C135" s="70"/>
      <c r="D135" s="69"/>
      <c r="E135" s="32"/>
      <c r="F135" s="69"/>
    </row>
    <row r="136" spans="1:6" x14ac:dyDescent="0.25">
      <c r="A136" s="16"/>
      <c r="B136" s="16"/>
      <c r="C136" s="72"/>
      <c r="D136" s="69"/>
      <c r="E136" s="41"/>
      <c r="F136" s="41"/>
    </row>
    <row r="137" spans="1:6" x14ac:dyDescent="0.25">
      <c r="A137" s="16"/>
      <c r="B137" s="16"/>
      <c r="C137" s="68"/>
      <c r="D137" s="16"/>
      <c r="E137" s="16"/>
      <c r="F137" s="16"/>
    </row>
    <row r="138" spans="1:6" x14ac:dyDescent="0.25">
      <c r="A138" s="16"/>
      <c r="B138" s="16"/>
      <c r="C138" s="72"/>
      <c r="D138" s="41"/>
      <c r="E138" s="32"/>
      <c r="F138" s="32"/>
    </row>
    <row r="139" spans="1:6" x14ac:dyDescent="0.25">
      <c r="A139" s="16"/>
      <c r="B139" s="16"/>
      <c r="C139" s="72"/>
      <c r="D139" s="69"/>
      <c r="E139" s="41"/>
      <c r="F139" s="32"/>
    </row>
    <row r="140" spans="1:6" x14ac:dyDescent="0.25">
      <c r="A140" s="16"/>
      <c r="B140" s="16"/>
      <c r="C140" s="72"/>
      <c r="D140" s="69"/>
      <c r="E140" s="41"/>
      <c r="F140" s="32"/>
    </row>
    <row r="141" spans="1:6" x14ac:dyDescent="0.25">
      <c r="A141" s="16"/>
      <c r="B141" s="16"/>
      <c r="C141" s="70"/>
      <c r="D141" s="69"/>
      <c r="E141" s="32"/>
      <c r="F141" s="69"/>
    </row>
    <row r="142" spans="1:6" x14ac:dyDescent="0.25">
      <c r="A142" s="16"/>
      <c r="B142" s="16"/>
      <c r="C142" s="70"/>
      <c r="D142" s="69"/>
      <c r="E142" s="32"/>
      <c r="F142" s="69"/>
    </row>
    <row r="143" spans="1:6" x14ac:dyDescent="0.25">
      <c r="A143" s="16"/>
      <c r="B143" s="16"/>
      <c r="C143" s="70"/>
      <c r="D143" s="69"/>
      <c r="E143" s="32"/>
      <c r="F143" s="69"/>
    </row>
    <row r="144" spans="1:6" x14ac:dyDescent="0.25">
      <c r="A144" s="16"/>
      <c r="B144" s="16"/>
      <c r="C144" s="79"/>
      <c r="D144" s="69"/>
      <c r="E144" s="41"/>
      <c r="F144" s="69"/>
    </row>
  </sheetData>
  <autoFilter ref="A12:F38">
    <sortState ref="A11:F36">
      <sortCondition descending="1" ref="E10"/>
    </sortState>
  </autoFilter>
  <mergeCells count="1">
    <mergeCell ref="B6:F6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7"/>
  <sheetViews>
    <sheetView view="pageBreakPreview" topLeftCell="A85" zoomScaleNormal="100" zoomScaleSheetLayoutView="100" workbookViewId="0">
      <selection activeCell="D8" sqref="D8"/>
    </sheetView>
  </sheetViews>
  <sheetFormatPr defaultRowHeight="15.75" x14ac:dyDescent="0.25"/>
  <cols>
    <col min="1" max="1" width="5.7109375" style="42" customWidth="1"/>
    <col min="2" max="2" width="36.140625" style="42" customWidth="1"/>
    <col min="3" max="3" width="14.28515625" style="44" customWidth="1"/>
    <col min="4" max="4" width="74.7109375" style="42" customWidth="1"/>
    <col min="5" max="5" width="15" style="42" customWidth="1"/>
    <col min="6" max="6" width="12.85546875" style="42" customWidth="1"/>
    <col min="7" max="7" width="14.85546875" style="49" customWidth="1"/>
    <col min="8" max="8" width="14" customWidth="1"/>
  </cols>
  <sheetData>
    <row r="1" spans="1:19" x14ac:dyDescent="0.25">
      <c r="F1" s="42" t="s">
        <v>359</v>
      </c>
    </row>
    <row r="2" spans="1:19" x14ac:dyDescent="0.25">
      <c r="F2" s="42" t="s">
        <v>355</v>
      </c>
    </row>
    <row r="3" spans="1:19" x14ac:dyDescent="0.25">
      <c r="F3" s="42" t="s">
        <v>365</v>
      </c>
    </row>
    <row r="5" spans="1:19" ht="12" customHeight="1" x14ac:dyDescent="0.25"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9" x14ac:dyDescent="0.25">
      <c r="B6" s="140" t="s">
        <v>19</v>
      </c>
      <c r="C6" s="141"/>
      <c r="D6" s="141"/>
      <c r="E6" s="141"/>
      <c r="F6" s="141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9" x14ac:dyDescent="0.25"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ht="17.25" customHeight="1" x14ac:dyDescent="0.25">
      <c r="B8" s="80" t="s">
        <v>4</v>
      </c>
      <c r="C8" s="82" t="s">
        <v>13</v>
      </c>
      <c r="D8" s="81" t="s">
        <v>364</v>
      </c>
      <c r="E8" s="94" t="s">
        <v>28</v>
      </c>
      <c r="F8" s="43"/>
      <c r="I8" s="48" t="s">
        <v>7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ht="17.25" customHeight="1" x14ac:dyDescent="0.25">
      <c r="B9" s="46" t="s">
        <v>18</v>
      </c>
      <c r="C9" s="93">
        <v>45923</v>
      </c>
      <c r="D9" s="81" t="s">
        <v>6</v>
      </c>
      <c r="E9" s="133">
        <v>100</v>
      </c>
      <c r="I9" s="42" t="s">
        <v>20</v>
      </c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ht="17.25" customHeight="1" x14ac:dyDescent="0.25">
      <c r="B10" s="46" t="s">
        <v>21</v>
      </c>
      <c r="C10" s="89" t="s">
        <v>23</v>
      </c>
      <c r="D10" s="81"/>
      <c r="E10" s="84"/>
      <c r="I10" s="42" t="s">
        <v>11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ht="26.25" customHeight="1" x14ac:dyDescent="0.25">
      <c r="D11" s="45"/>
      <c r="E11" s="45"/>
      <c r="F11" s="46"/>
      <c r="I11" s="42" t="s">
        <v>9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ht="85.5" customHeight="1" x14ac:dyDescent="0.25">
      <c r="A12" s="47" t="s">
        <v>5</v>
      </c>
      <c r="B12" s="47" t="s">
        <v>0</v>
      </c>
      <c r="C12" s="47" t="s">
        <v>1</v>
      </c>
      <c r="D12" s="47" t="s">
        <v>12</v>
      </c>
      <c r="E12" s="47" t="s">
        <v>2</v>
      </c>
      <c r="F12" s="47" t="s">
        <v>3</v>
      </c>
      <c r="G12" s="90" t="s">
        <v>14</v>
      </c>
      <c r="I12" s="42" t="s">
        <v>8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134" customFormat="1" ht="50.25" customHeight="1" x14ac:dyDescent="0.25">
      <c r="A13" s="16">
        <v>1</v>
      </c>
      <c r="B13" s="152" t="s">
        <v>259</v>
      </c>
      <c r="C13" s="125" t="s">
        <v>260</v>
      </c>
      <c r="D13" s="129" t="s">
        <v>253</v>
      </c>
      <c r="E13" s="102">
        <v>81</v>
      </c>
      <c r="F13" s="132">
        <f t="shared" ref="F13:F44" si="0">(E13*100)/100</f>
        <v>81</v>
      </c>
      <c r="G13" s="92" t="s">
        <v>15</v>
      </c>
    </row>
    <row r="14" spans="1:19" s="134" customFormat="1" ht="50.25" customHeight="1" x14ac:dyDescent="0.25">
      <c r="A14" s="16">
        <v>2</v>
      </c>
      <c r="B14" s="144" t="s">
        <v>38</v>
      </c>
      <c r="C14" s="40" t="str">
        <f>INDEX([1]обществознание!$A:$A, MATCH(B14, [1]обществознание!$B:$B,0))</f>
        <v>8г</v>
      </c>
      <c r="D14" s="32" t="s">
        <v>27</v>
      </c>
      <c r="E14" s="95">
        <v>74</v>
      </c>
      <c r="F14" s="132">
        <f t="shared" si="0"/>
        <v>74</v>
      </c>
      <c r="G14" s="92" t="s">
        <v>15</v>
      </c>
    </row>
    <row r="15" spans="1:19" s="134" customFormat="1" ht="50.25" customHeight="1" x14ac:dyDescent="0.25">
      <c r="A15" s="16">
        <v>3</v>
      </c>
      <c r="B15" s="143" t="s">
        <v>188</v>
      </c>
      <c r="C15" s="40" t="s">
        <v>189</v>
      </c>
      <c r="D15" s="32" t="s">
        <v>185</v>
      </c>
      <c r="E15" s="95">
        <v>74</v>
      </c>
      <c r="F15" s="132">
        <f t="shared" si="0"/>
        <v>74</v>
      </c>
      <c r="G15" s="92" t="s">
        <v>15</v>
      </c>
    </row>
    <row r="16" spans="1:19" s="134" customFormat="1" ht="50.25" customHeight="1" x14ac:dyDescent="0.25">
      <c r="A16" s="16">
        <v>4</v>
      </c>
      <c r="B16" s="144" t="s">
        <v>39</v>
      </c>
      <c r="C16" s="40" t="str">
        <f>INDEX([1]обществознание!$A:$A, MATCH(B16, [1]обществознание!$B:$B,0))</f>
        <v>8б</v>
      </c>
      <c r="D16" s="32" t="s">
        <v>27</v>
      </c>
      <c r="E16" s="95">
        <v>71</v>
      </c>
      <c r="F16" s="132">
        <f t="shared" si="0"/>
        <v>71</v>
      </c>
      <c r="G16" s="92" t="s">
        <v>330</v>
      </c>
    </row>
    <row r="17" spans="1:7" s="134" customFormat="1" ht="50.25" customHeight="1" x14ac:dyDescent="0.25">
      <c r="A17" s="16">
        <v>5</v>
      </c>
      <c r="B17" s="143" t="s">
        <v>190</v>
      </c>
      <c r="C17" s="40" t="s">
        <v>191</v>
      </c>
      <c r="D17" s="32" t="s">
        <v>185</v>
      </c>
      <c r="E17" s="95">
        <v>71</v>
      </c>
      <c r="F17" s="132">
        <f t="shared" si="0"/>
        <v>71</v>
      </c>
      <c r="G17" s="92" t="s">
        <v>330</v>
      </c>
    </row>
    <row r="18" spans="1:7" s="134" customFormat="1" ht="50.25" customHeight="1" x14ac:dyDescent="0.25">
      <c r="A18" s="16">
        <v>6</v>
      </c>
      <c r="B18" s="144" t="s">
        <v>40</v>
      </c>
      <c r="C18" s="40" t="str">
        <f>INDEX([1]обществознание!$A:$A, MATCH(B18, [1]обществознание!$B:$B,0))</f>
        <v>8г</v>
      </c>
      <c r="D18" s="32" t="s">
        <v>27</v>
      </c>
      <c r="E18" s="95">
        <v>70</v>
      </c>
      <c r="F18" s="132">
        <f t="shared" si="0"/>
        <v>70</v>
      </c>
      <c r="G18" s="92" t="s">
        <v>330</v>
      </c>
    </row>
    <row r="19" spans="1:7" s="134" customFormat="1" ht="50.25" customHeight="1" x14ac:dyDescent="0.25">
      <c r="A19" s="16">
        <v>7</v>
      </c>
      <c r="B19" s="143" t="s">
        <v>136</v>
      </c>
      <c r="C19" s="40">
        <v>8</v>
      </c>
      <c r="D19" s="32" t="s">
        <v>131</v>
      </c>
      <c r="E19" s="95">
        <v>68</v>
      </c>
      <c r="F19" s="132">
        <f t="shared" si="0"/>
        <v>68</v>
      </c>
      <c r="G19" s="92" t="s">
        <v>15</v>
      </c>
    </row>
    <row r="20" spans="1:7" s="134" customFormat="1" ht="50.25" customHeight="1" x14ac:dyDescent="0.25">
      <c r="A20" s="16">
        <v>8</v>
      </c>
      <c r="B20" s="144" t="s">
        <v>100</v>
      </c>
      <c r="C20" s="40">
        <v>8</v>
      </c>
      <c r="D20" s="32" t="s">
        <v>94</v>
      </c>
      <c r="E20" s="95">
        <v>67</v>
      </c>
      <c r="F20" s="132">
        <f t="shared" si="0"/>
        <v>67</v>
      </c>
      <c r="G20" s="92" t="s">
        <v>15</v>
      </c>
    </row>
    <row r="21" spans="1:7" s="134" customFormat="1" ht="50.25" customHeight="1" x14ac:dyDescent="0.25">
      <c r="A21" s="16">
        <v>9</v>
      </c>
      <c r="B21" s="143" t="s">
        <v>192</v>
      </c>
      <c r="C21" s="40" t="s">
        <v>193</v>
      </c>
      <c r="D21" s="32" t="s">
        <v>185</v>
      </c>
      <c r="E21" s="95">
        <v>67</v>
      </c>
      <c r="F21" s="132">
        <f t="shared" si="0"/>
        <v>67</v>
      </c>
      <c r="G21" s="92" t="s">
        <v>330</v>
      </c>
    </row>
    <row r="22" spans="1:7" s="134" customFormat="1" ht="50.25" customHeight="1" x14ac:dyDescent="0.25">
      <c r="A22" s="16">
        <v>10</v>
      </c>
      <c r="B22" s="143" t="s">
        <v>194</v>
      </c>
      <c r="C22" s="40" t="s">
        <v>193</v>
      </c>
      <c r="D22" s="32" t="s">
        <v>185</v>
      </c>
      <c r="E22" s="95">
        <v>67</v>
      </c>
      <c r="F22" s="132">
        <f t="shared" si="0"/>
        <v>67</v>
      </c>
      <c r="G22" s="92" t="s">
        <v>330</v>
      </c>
    </row>
    <row r="23" spans="1:7" s="134" customFormat="1" ht="50.25" customHeight="1" x14ac:dyDescent="0.25">
      <c r="A23" s="16">
        <v>11</v>
      </c>
      <c r="B23" s="152" t="s">
        <v>261</v>
      </c>
      <c r="C23" s="125" t="s">
        <v>260</v>
      </c>
      <c r="D23" s="129" t="s">
        <v>253</v>
      </c>
      <c r="E23" s="95">
        <v>66</v>
      </c>
      <c r="F23" s="132">
        <f t="shared" si="0"/>
        <v>66</v>
      </c>
      <c r="G23" s="92" t="s">
        <v>330</v>
      </c>
    </row>
    <row r="24" spans="1:7" s="134" customFormat="1" ht="50.25" customHeight="1" x14ac:dyDescent="0.25">
      <c r="A24" s="16">
        <v>12</v>
      </c>
      <c r="B24" s="152" t="s">
        <v>262</v>
      </c>
      <c r="C24" s="122" t="s">
        <v>263</v>
      </c>
      <c r="D24" s="127" t="s">
        <v>253</v>
      </c>
      <c r="E24" s="131">
        <v>66</v>
      </c>
      <c r="F24" s="132">
        <f t="shared" si="0"/>
        <v>66</v>
      </c>
      <c r="G24" s="92" t="s">
        <v>330</v>
      </c>
    </row>
    <row r="25" spans="1:7" s="134" customFormat="1" ht="50.25" customHeight="1" x14ac:dyDescent="0.25">
      <c r="A25" s="16">
        <v>13</v>
      </c>
      <c r="B25" s="144" t="s">
        <v>101</v>
      </c>
      <c r="C25" s="100">
        <v>8</v>
      </c>
      <c r="D25" s="101" t="s">
        <v>94</v>
      </c>
      <c r="E25" s="95">
        <v>65</v>
      </c>
      <c r="F25" s="132">
        <f t="shared" si="0"/>
        <v>65</v>
      </c>
      <c r="G25" s="95" t="s">
        <v>16</v>
      </c>
    </row>
    <row r="26" spans="1:7" s="134" customFormat="1" ht="50.25" customHeight="1" x14ac:dyDescent="0.25">
      <c r="A26" s="16">
        <v>14</v>
      </c>
      <c r="B26" s="143" t="s">
        <v>195</v>
      </c>
      <c r="C26" s="100" t="s">
        <v>196</v>
      </c>
      <c r="D26" s="101" t="s">
        <v>185</v>
      </c>
      <c r="E26" s="95">
        <v>65</v>
      </c>
      <c r="F26" s="132">
        <f t="shared" si="0"/>
        <v>65</v>
      </c>
      <c r="G26" s="92" t="s">
        <v>17</v>
      </c>
    </row>
    <row r="27" spans="1:7" s="134" customFormat="1" ht="50.25" customHeight="1" x14ac:dyDescent="0.25">
      <c r="A27" s="16">
        <v>15</v>
      </c>
      <c r="B27" s="163" t="s">
        <v>333</v>
      </c>
      <c r="C27" s="126" t="s">
        <v>260</v>
      </c>
      <c r="D27" s="101" t="s">
        <v>328</v>
      </c>
      <c r="E27" s="95">
        <v>65</v>
      </c>
      <c r="F27" s="132">
        <f t="shared" si="0"/>
        <v>65</v>
      </c>
      <c r="G27" s="95" t="s">
        <v>15</v>
      </c>
    </row>
    <row r="28" spans="1:7" s="134" customFormat="1" ht="50.25" customHeight="1" x14ac:dyDescent="0.25">
      <c r="A28" s="16">
        <v>16</v>
      </c>
      <c r="B28" s="143" t="s">
        <v>197</v>
      </c>
      <c r="C28" s="100" t="s">
        <v>196</v>
      </c>
      <c r="D28" s="101" t="s">
        <v>185</v>
      </c>
      <c r="E28" s="95">
        <v>63</v>
      </c>
      <c r="F28" s="132">
        <f t="shared" si="0"/>
        <v>63</v>
      </c>
      <c r="G28" s="95" t="s">
        <v>17</v>
      </c>
    </row>
    <row r="29" spans="1:7" s="134" customFormat="1" ht="50.25" customHeight="1" x14ac:dyDescent="0.25">
      <c r="A29" s="16">
        <v>17</v>
      </c>
      <c r="B29" s="143" t="s">
        <v>198</v>
      </c>
      <c r="C29" s="100" t="s">
        <v>196</v>
      </c>
      <c r="D29" s="101" t="s">
        <v>185</v>
      </c>
      <c r="E29" s="95">
        <v>62</v>
      </c>
      <c r="F29" s="132">
        <f t="shared" si="0"/>
        <v>62</v>
      </c>
      <c r="G29" s="95" t="s">
        <v>17</v>
      </c>
    </row>
    <row r="30" spans="1:7" s="134" customFormat="1" ht="50.25" customHeight="1" x14ac:dyDescent="0.25">
      <c r="A30" s="16">
        <v>18</v>
      </c>
      <c r="B30" s="152" t="s">
        <v>264</v>
      </c>
      <c r="C30" s="122" t="s">
        <v>265</v>
      </c>
      <c r="D30" s="127" t="s">
        <v>253</v>
      </c>
      <c r="E30" s="95">
        <v>61</v>
      </c>
      <c r="F30" s="132">
        <f t="shared" si="0"/>
        <v>61</v>
      </c>
      <c r="G30" s="92" t="s">
        <v>330</v>
      </c>
    </row>
    <row r="31" spans="1:7" s="134" customFormat="1" ht="50.25" customHeight="1" x14ac:dyDescent="0.25">
      <c r="A31" s="16">
        <v>19</v>
      </c>
      <c r="B31" s="152" t="s">
        <v>266</v>
      </c>
      <c r="C31" s="122" t="s">
        <v>267</v>
      </c>
      <c r="D31" s="127" t="s">
        <v>253</v>
      </c>
      <c r="E31" s="95">
        <v>61</v>
      </c>
      <c r="F31" s="132">
        <f t="shared" si="0"/>
        <v>61</v>
      </c>
      <c r="G31" s="92" t="s">
        <v>330</v>
      </c>
    </row>
    <row r="32" spans="1:7" s="134" customFormat="1" ht="50.25" customHeight="1" x14ac:dyDescent="0.25">
      <c r="A32" s="16">
        <v>20</v>
      </c>
      <c r="B32" s="144" t="s">
        <v>41</v>
      </c>
      <c r="C32" s="100" t="str">
        <f>INDEX([1]обществознание!$A:$A, MATCH(B32, [1]обществознание!$B:$B,0))</f>
        <v>8а</v>
      </c>
      <c r="D32" s="101" t="s">
        <v>27</v>
      </c>
      <c r="E32" s="95">
        <v>59</v>
      </c>
      <c r="F32" s="132">
        <f t="shared" si="0"/>
        <v>59</v>
      </c>
      <c r="G32" s="95" t="s">
        <v>17</v>
      </c>
    </row>
    <row r="33" spans="1:7" s="134" customFormat="1" ht="50.25" customHeight="1" x14ac:dyDescent="0.25">
      <c r="A33" s="16">
        <v>21</v>
      </c>
      <c r="B33" s="143" t="s">
        <v>137</v>
      </c>
      <c r="C33" s="100">
        <v>8</v>
      </c>
      <c r="D33" s="101" t="s">
        <v>131</v>
      </c>
      <c r="E33" s="95">
        <v>58</v>
      </c>
      <c r="F33" s="132">
        <f t="shared" si="0"/>
        <v>58</v>
      </c>
      <c r="G33" s="95" t="s">
        <v>330</v>
      </c>
    </row>
    <row r="34" spans="1:7" s="134" customFormat="1" ht="50.25" customHeight="1" x14ac:dyDescent="0.25">
      <c r="A34" s="16">
        <v>22</v>
      </c>
      <c r="B34" s="154" t="s">
        <v>334</v>
      </c>
      <c r="C34" s="126" t="s">
        <v>260</v>
      </c>
      <c r="D34" s="101" t="s">
        <v>328</v>
      </c>
      <c r="E34" s="95">
        <v>56</v>
      </c>
      <c r="F34" s="132">
        <f t="shared" si="0"/>
        <v>56</v>
      </c>
      <c r="G34" s="95" t="s">
        <v>330</v>
      </c>
    </row>
    <row r="35" spans="1:7" s="134" customFormat="1" ht="50.25" customHeight="1" x14ac:dyDescent="0.25">
      <c r="A35" s="16">
        <v>23</v>
      </c>
      <c r="B35" s="143" t="s">
        <v>138</v>
      </c>
      <c r="C35" s="100">
        <v>8</v>
      </c>
      <c r="D35" s="101" t="s">
        <v>131</v>
      </c>
      <c r="E35" s="95">
        <v>54</v>
      </c>
      <c r="F35" s="132">
        <f t="shared" si="0"/>
        <v>54</v>
      </c>
      <c r="G35" s="95" t="s">
        <v>330</v>
      </c>
    </row>
    <row r="36" spans="1:7" s="134" customFormat="1" ht="50.25" customHeight="1" x14ac:dyDescent="0.25">
      <c r="A36" s="16">
        <v>24</v>
      </c>
      <c r="B36" s="143" t="s">
        <v>139</v>
      </c>
      <c r="C36" s="100">
        <v>8</v>
      </c>
      <c r="D36" s="101" t="s">
        <v>131</v>
      </c>
      <c r="E36" s="95">
        <v>53</v>
      </c>
      <c r="F36" s="132">
        <f t="shared" si="0"/>
        <v>53</v>
      </c>
      <c r="G36" s="95" t="s">
        <v>17</v>
      </c>
    </row>
    <row r="37" spans="1:7" s="134" customFormat="1" ht="50.25" customHeight="1" x14ac:dyDescent="0.25">
      <c r="A37" s="16">
        <v>25</v>
      </c>
      <c r="B37" s="143" t="s">
        <v>199</v>
      </c>
      <c r="C37" s="100" t="s">
        <v>191</v>
      </c>
      <c r="D37" s="101" t="s">
        <v>185</v>
      </c>
      <c r="E37" s="95">
        <v>53</v>
      </c>
      <c r="F37" s="132">
        <f t="shared" si="0"/>
        <v>53</v>
      </c>
      <c r="G37" s="95" t="s">
        <v>17</v>
      </c>
    </row>
    <row r="38" spans="1:7" s="134" customFormat="1" ht="50.25" customHeight="1" x14ac:dyDescent="0.25">
      <c r="A38" s="16">
        <v>26</v>
      </c>
      <c r="B38" s="154" t="s">
        <v>335</v>
      </c>
      <c r="C38" s="126" t="s">
        <v>260</v>
      </c>
      <c r="D38" s="101" t="s">
        <v>328</v>
      </c>
      <c r="E38" s="95">
        <v>53</v>
      </c>
      <c r="F38" s="132">
        <f t="shared" si="0"/>
        <v>53</v>
      </c>
      <c r="G38" s="95" t="s">
        <v>330</v>
      </c>
    </row>
    <row r="39" spans="1:7" s="134" customFormat="1" ht="50.25" customHeight="1" x14ac:dyDescent="0.25">
      <c r="A39" s="16">
        <v>27</v>
      </c>
      <c r="B39" s="143" t="s">
        <v>140</v>
      </c>
      <c r="C39" s="100">
        <v>8</v>
      </c>
      <c r="D39" s="101" t="s">
        <v>131</v>
      </c>
      <c r="E39" s="95">
        <v>52</v>
      </c>
      <c r="F39" s="132">
        <f t="shared" si="0"/>
        <v>52</v>
      </c>
      <c r="G39" s="95" t="s">
        <v>17</v>
      </c>
    </row>
    <row r="40" spans="1:7" s="134" customFormat="1" ht="50.25" customHeight="1" x14ac:dyDescent="0.25">
      <c r="A40" s="16">
        <v>28</v>
      </c>
      <c r="B40" s="152" t="s">
        <v>268</v>
      </c>
      <c r="C40" s="122" t="s">
        <v>265</v>
      </c>
      <c r="D40" s="127" t="s">
        <v>253</v>
      </c>
      <c r="E40" s="95">
        <v>52</v>
      </c>
      <c r="F40" s="132">
        <f t="shared" si="0"/>
        <v>52</v>
      </c>
      <c r="G40" s="95" t="s">
        <v>17</v>
      </c>
    </row>
    <row r="41" spans="1:7" s="134" customFormat="1" ht="50.25" customHeight="1" x14ac:dyDescent="0.25">
      <c r="A41" s="16">
        <v>29</v>
      </c>
      <c r="B41" s="152" t="s">
        <v>269</v>
      </c>
      <c r="C41" s="122" t="s">
        <v>260</v>
      </c>
      <c r="D41" s="127" t="s">
        <v>253</v>
      </c>
      <c r="E41" s="131">
        <v>52</v>
      </c>
      <c r="F41" s="132">
        <f t="shared" si="0"/>
        <v>52</v>
      </c>
      <c r="G41" s="95" t="s">
        <v>17</v>
      </c>
    </row>
    <row r="42" spans="1:7" s="134" customFormat="1" ht="50.25" customHeight="1" x14ac:dyDescent="0.25">
      <c r="A42" s="16">
        <v>30</v>
      </c>
      <c r="B42" s="144" t="s">
        <v>42</v>
      </c>
      <c r="C42" s="100" t="str">
        <f>INDEX([1]обществознание!$A:$A, MATCH(B42, [1]обществознание!$B:$B,0))</f>
        <v>8в</v>
      </c>
      <c r="D42" s="101" t="s">
        <v>27</v>
      </c>
      <c r="E42" s="95">
        <v>51</v>
      </c>
      <c r="F42" s="132">
        <f t="shared" si="0"/>
        <v>51</v>
      </c>
      <c r="G42" s="95" t="s">
        <v>17</v>
      </c>
    </row>
    <row r="43" spans="1:7" s="134" customFormat="1" ht="50.25" customHeight="1" x14ac:dyDescent="0.25">
      <c r="A43" s="16">
        <v>31</v>
      </c>
      <c r="B43" s="144" t="s">
        <v>102</v>
      </c>
      <c r="C43" s="100">
        <v>8</v>
      </c>
      <c r="D43" s="101" t="s">
        <v>94</v>
      </c>
      <c r="E43" s="95">
        <v>51</v>
      </c>
      <c r="F43" s="132">
        <f t="shared" si="0"/>
        <v>51</v>
      </c>
      <c r="G43" s="95" t="s">
        <v>16</v>
      </c>
    </row>
    <row r="44" spans="1:7" s="134" customFormat="1" ht="50.25" customHeight="1" x14ac:dyDescent="0.25">
      <c r="A44" s="16">
        <v>32</v>
      </c>
      <c r="B44" s="154" t="s">
        <v>336</v>
      </c>
      <c r="C44" s="126" t="s">
        <v>265</v>
      </c>
      <c r="D44" s="101" t="s">
        <v>328</v>
      </c>
      <c r="E44" s="95">
        <v>50</v>
      </c>
      <c r="F44" s="132">
        <f t="shared" si="0"/>
        <v>50</v>
      </c>
      <c r="G44" s="95" t="s">
        <v>17</v>
      </c>
    </row>
    <row r="45" spans="1:7" s="134" customFormat="1" ht="50.25" customHeight="1" x14ac:dyDescent="0.25">
      <c r="A45" s="16">
        <v>33</v>
      </c>
      <c r="B45" s="143" t="s">
        <v>200</v>
      </c>
      <c r="C45" s="100" t="s">
        <v>191</v>
      </c>
      <c r="D45" s="101" t="s">
        <v>185</v>
      </c>
      <c r="E45" s="95">
        <v>49</v>
      </c>
      <c r="F45" s="132">
        <f t="shared" ref="F45:F76" si="1">(E45*100)/100</f>
        <v>49</v>
      </c>
      <c r="G45" s="95" t="s">
        <v>17</v>
      </c>
    </row>
    <row r="46" spans="1:7" s="134" customFormat="1" ht="50.25" customHeight="1" x14ac:dyDescent="0.25">
      <c r="A46" s="16">
        <v>34</v>
      </c>
      <c r="B46" s="152" t="s">
        <v>270</v>
      </c>
      <c r="C46" s="122" t="s">
        <v>260</v>
      </c>
      <c r="D46" s="127" t="s">
        <v>253</v>
      </c>
      <c r="E46" s="95">
        <v>49</v>
      </c>
      <c r="F46" s="132">
        <f t="shared" si="1"/>
        <v>49</v>
      </c>
      <c r="G46" s="95" t="s">
        <v>17</v>
      </c>
    </row>
    <row r="47" spans="1:7" s="134" customFormat="1" ht="50.25" customHeight="1" x14ac:dyDescent="0.25">
      <c r="A47" s="16">
        <v>35</v>
      </c>
      <c r="B47" s="143" t="s">
        <v>201</v>
      </c>
      <c r="C47" s="100" t="s">
        <v>196</v>
      </c>
      <c r="D47" s="101" t="s">
        <v>185</v>
      </c>
      <c r="E47" s="95">
        <v>48</v>
      </c>
      <c r="F47" s="132">
        <f t="shared" si="1"/>
        <v>48</v>
      </c>
      <c r="G47" s="95" t="s">
        <v>17</v>
      </c>
    </row>
    <row r="48" spans="1:7" s="134" customFormat="1" ht="50.25" customHeight="1" x14ac:dyDescent="0.25">
      <c r="A48" s="16">
        <v>36</v>
      </c>
      <c r="B48" s="143" t="s">
        <v>202</v>
      </c>
      <c r="C48" s="100" t="s">
        <v>191</v>
      </c>
      <c r="D48" s="101" t="s">
        <v>185</v>
      </c>
      <c r="E48" s="95">
        <v>48</v>
      </c>
      <c r="F48" s="132">
        <f t="shared" si="1"/>
        <v>48</v>
      </c>
      <c r="G48" s="95" t="s">
        <v>17</v>
      </c>
    </row>
    <row r="49" spans="1:7" s="134" customFormat="1" ht="50.25" customHeight="1" x14ac:dyDescent="0.25">
      <c r="A49" s="16">
        <v>37</v>
      </c>
      <c r="B49" s="143" t="s">
        <v>203</v>
      </c>
      <c r="C49" s="100" t="s">
        <v>191</v>
      </c>
      <c r="D49" s="101" t="s">
        <v>185</v>
      </c>
      <c r="E49" s="95">
        <v>48</v>
      </c>
      <c r="F49" s="132">
        <f t="shared" si="1"/>
        <v>48</v>
      </c>
      <c r="G49" s="95" t="s">
        <v>17</v>
      </c>
    </row>
    <row r="50" spans="1:7" s="134" customFormat="1" ht="50.25" customHeight="1" x14ac:dyDescent="0.25">
      <c r="A50" s="16">
        <v>38</v>
      </c>
      <c r="B50" s="143" t="s">
        <v>204</v>
      </c>
      <c r="C50" s="100" t="s">
        <v>196</v>
      </c>
      <c r="D50" s="101" t="s">
        <v>185</v>
      </c>
      <c r="E50" s="95">
        <v>47</v>
      </c>
      <c r="F50" s="132">
        <f t="shared" si="1"/>
        <v>47</v>
      </c>
      <c r="G50" s="95" t="s">
        <v>17</v>
      </c>
    </row>
    <row r="51" spans="1:7" s="134" customFormat="1" ht="50.25" customHeight="1" x14ac:dyDescent="0.25">
      <c r="A51" s="16">
        <v>39</v>
      </c>
      <c r="B51" s="143" t="s">
        <v>205</v>
      </c>
      <c r="C51" s="100" t="s">
        <v>191</v>
      </c>
      <c r="D51" s="101" t="s">
        <v>185</v>
      </c>
      <c r="E51" s="95">
        <v>47</v>
      </c>
      <c r="F51" s="132">
        <f t="shared" si="1"/>
        <v>47</v>
      </c>
      <c r="G51" s="95" t="s">
        <v>17</v>
      </c>
    </row>
    <row r="52" spans="1:7" s="134" customFormat="1" ht="50.25" customHeight="1" x14ac:dyDescent="0.25">
      <c r="A52" s="16">
        <v>40</v>
      </c>
      <c r="B52" s="152" t="s">
        <v>271</v>
      </c>
      <c r="C52" s="122" t="s">
        <v>263</v>
      </c>
      <c r="D52" s="127" t="s">
        <v>253</v>
      </c>
      <c r="E52" s="95">
        <v>47</v>
      </c>
      <c r="F52" s="132">
        <f t="shared" si="1"/>
        <v>47</v>
      </c>
      <c r="G52" s="95" t="s">
        <v>17</v>
      </c>
    </row>
    <row r="53" spans="1:7" s="134" customFormat="1" ht="50.25" customHeight="1" x14ac:dyDescent="0.25">
      <c r="A53" s="16">
        <v>41</v>
      </c>
      <c r="B53" s="144" t="s">
        <v>103</v>
      </c>
      <c r="C53" s="100">
        <v>8</v>
      </c>
      <c r="D53" s="101" t="s">
        <v>94</v>
      </c>
      <c r="E53" s="95">
        <v>46</v>
      </c>
      <c r="F53" s="132">
        <f t="shared" si="1"/>
        <v>46</v>
      </c>
      <c r="G53" s="95" t="s">
        <v>17</v>
      </c>
    </row>
    <row r="54" spans="1:7" s="134" customFormat="1" ht="50.25" customHeight="1" x14ac:dyDescent="0.25">
      <c r="A54" s="16">
        <v>42</v>
      </c>
      <c r="B54" s="143" t="s">
        <v>206</v>
      </c>
      <c r="C54" s="100" t="s">
        <v>193</v>
      </c>
      <c r="D54" s="101" t="s">
        <v>185</v>
      </c>
      <c r="E54" s="95">
        <v>46</v>
      </c>
      <c r="F54" s="132">
        <f t="shared" si="1"/>
        <v>46</v>
      </c>
      <c r="G54" s="95" t="s">
        <v>17</v>
      </c>
    </row>
    <row r="55" spans="1:7" s="134" customFormat="1" ht="50.25" customHeight="1" x14ac:dyDescent="0.25">
      <c r="A55" s="16">
        <v>43</v>
      </c>
      <c r="B55" s="152" t="s">
        <v>272</v>
      </c>
      <c r="C55" s="122" t="s">
        <v>260</v>
      </c>
      <c r="D55" s="127" t="s">
        <v>253</v>
      </c>
      <c r="E55" s="95">
        <v>46</v>
      </c>
      <c r="F55" s="132">
        <f t="shared" si="1"/>
        <v>46</v>
      </c>
      <c r="G55" s="95" t="s">
        <v>17</v>
      </c>
    </row>
    <row r="56" spans="1:7" s="134" customFormat="1" ht="50.25" customHeight="1" x14ac:dyDescent="0.25">
      <c r="A56" s="16">
        <v>44</v>
      </c>
      <c r="B56" s="154" t="s">
        <v>337</v>
      </c>
      <c r="C56" s="126" t="s">
        <v>265</v>
      </c>
      <c r="D56" s="101" t="s">
        <v>328</v>
      </c>
      <c r="E56" s="95">
        <v>46</v>
      </c>
      <c r="F56" s="132">
        <f t="shared" si="1"/>
        <v>46</v>
      </c>
      <c r="G56" s="95" t="s">
        <v>17</v>
      </c>
    </row>
    <row r="57" spans="1:7" s="134" customFormat="1" ht="50.25" customHeight="1" x14ac:dyDescent="0.25">
      <c r="A57" s="16">
        <v>45</v>
      </c>
      <c r="B57" s="144" t="s">
        <v>43</v>
      </c>
      <c r="C57" s="100" t="str">
        <f>INDEX([1]обществознание!$A:$A, MATCH(B57, [1]обществознание!$B:$B,0))</f>
        <v>8б</v>
      </c>
      <c r="D57" s="101" t="s">
        <v>27</v>
      </c>
      <c r="E57" s="95">
        <v>45</v>
      </c>
      <c r="F57" s="132">
        <f t="shared" si="1"/>
        <v>45</v>
      </c>
      <c r="G57" s="95" t="s">
        <v>17</v>
      </c>
    </row>
    <row r="58" spans="1:7" s="134" customFormat="1" ht="50.25" customHeight="1" x14ac:dyDescent="0.25">
      <c r="A58" s="16">
        <v>46</v>
      </c>
      <c r="B58" s="144" t="s">
        <v>44</v>
      </c>
      <c r="C58" s="100" t="str">
        <f>INDEX([1]обществознание!$A:$A, MATCH(B58, [1]обществознание!$B:$B,0))</f>
        <v>8г</v>
      </c>
      <c r="D58" s="101" t="s">
        <v>27</v>
      </c>
      <c r="E58" s="95">
        <v>45</v>
      </c>
      <c r="F58" s="132">
        <f t="shared" si="1"/>
        <v>45</v>
      </c>
      <c r="G58" s="95" t="s">
        <v>17</v>
      </c>
    </row>
    <row r="59" spans="1:7" s="134" customFormat="1" ht="50.25" customHeight="1" x14ac:dyDescent="0.25">
      <c r="A59" s="16">
        <v>47</v>
      </c>
      <c r="B59" s="156" t="s">
        <v>104</v>
      </c>
      <c r="C59" s="124">
        <v>8</v>
      </c>
      <c r="D59" s="112" t="s">
        <v>94</v>
      </c>
      <c r="E59" s="108">
        <v>44</v>
      </c>
      <c r="F59" s="132">
        <f t="shared" si="1"/>
        <v>44</v>
      </c>
      <c r="G59" s="95" t="s">
        <v>17</v>
      </c>
    </row>
    <row r="60" spans="1:7" s="134" customFormat="1" ht="50.25" customHeight="1" x14ac:dyDescent="0.25">
      <c r="A60" s="16">
        <v>48</v>
      </c>
      <c r="B60" s="164" t="s">
        <v>141</v>
      </c>
      <c r="C60" s="124">
        <v>8</v>
      </c>
      <c r="D60" s="112" t="s">
        <v>131</v>
      </c>
      <c r="E60" s="108">
        <v>44</v>
      </c>
      <c r="F60" s="132">
        <f t="shared" si="1"/>
        <v>44</v>
      </c>
      <c r="G60" s="95" t="s">
        <v>17</v>
      </c>
    </row>
    <row r="61" spans="1:7" s="134" customFormat="1" ht="50.25" customHeight="1" x14ac:dyDescent="0.25">
      <c r="A61" s="16">
        <v>49</v>
      </c>
      <c r="B61" s="157" t="s">
        <v>273</v>
      </c>
      <c r="C61" s="109" t="s">
        <v>260</v>
      </c>
      <c r="D61" s="110" t="s">
        <v>253</v>
      </c>
      <c r="E61" s="108">
        <v>44</v>
      </c>
      <c r="F61" s="132">
        <f t="shared" si="1"/>
        <v>44</v>
      </c>
      <c r="G61" s="95" t="s">
        <v>17</v>
      </c>
    </row>
    <row r="62" spans="1:7" s="134" customFormat="1" ht="50.25" customHeight="1" x14ac:dyDescent="0.25">
      <c r="A62" s="16">
        <v>50</v>
      </c>
      <c r="B62" s="156" t="s">
        <v>105</v>
      </c>
      <c r="C62" s="124">
        <v>8</v>
      </c>
      <c r="D62" s="112" t="s">
        <v>94</v>
      </c>
      <c r="E62" s="108">
        <v>43</v>
      </c>
      <c r="F62" s="132">
        <f t="shared" si="1"/>
        <v>43</v>
      </c>
      <c r="G62" s="95" t="s">
        <v>17</v>
      </c>
    </row>
    <row r="63" spans="1:7" s="134" customFormat="1" ht="50.25" customHeight="1" x14ac:dyDescent="0.25">
      <c r="A63" s="16">
        <v>51</v>
      </c>
      <c r="B63" s="164" t="s">
        <v>207</v>
      </c>
      <c r="C63" s="124" t="s">
        <v>191</v>
      </c>
      <c r="D63" s="112" t="s">
        <v>185</v>
      </c>
      <c r="E63" s="108">
        <v>42</v>
      </c>
      <c r="F63" s="132">
        <f t="shared" si="1"/>
        <v>42</v>
      </c>
      <c r="G63" s="95" t="s">
        <v>17</v>
      </c>
    </row>
    <row r="64" spans="1:7" s="134" customFormat="1" ht="50.25" customHeight="1" x14ac:dyDescent="0.25">
      <c r="A64" s="16">
        <v>52</v>
      </c>
      <c r="B64" s="158" t="s">
        <v>338</v>
      </c>
      <c r="C64" s="123" t="s">
        <v>260</v>
      </c>
      <c r="D64" s="112" t="s">
        <v>328</v>
      </c>
      <c r="E64" s="108">
        <v>42</v>
      </c>
      <c r="F64" s="132">
        <f t="shared" si="1"/>
        <v>42</v>
      </c>
      <c r="G64" s="95" t="s">
        <v>17</v>
      </c>
    </row>
    <row r="65" spans="1:7" s="134" customFormat="1" ht="50.25" customHeight="1" x14ac:dyDescent="0.25">
      <c r="A65" s="16">
        <v>53</v>
      </c>
      <c r="B65" s="164" t="s">
        <v>142</v>
      </c>
      <c r="C65" s="124">
        <v>8</v>
      </c>
      <c r="D65" s="112" t="s">
        <v>131</v>
      </c>
      <c r="E65" s="108">
        <v>41</v>
      </c>
      <c r="F65" s="132">
        <f t="shared" si="1"/>
        <v>41</v>
      </c>
      <c r="G65" s="95" t="s">
        <v>17</v>
      </c>
    </row>
    <row r="66" spans="1:7" s="134" customFormat="1" ht="50.25" customHeight="1" x14ac:dyDescent="0.25">
      <c r="A66" s="16">
        <v>54</v>
      </c>
      <c r="B66" s="157" t="s">
        <v>274</v>
      </c>
      <c r="C66" s="109" t="s">
        <v>267</v>
      </c>
      <c r="D66" s="110" t="s">
        <v>253</v>
      </c>
      <c r="E66" s="108">
        <v>41</v>
      </c>
      <c r="F66" s="132">
        <f t="shared" si="1"/>
        <v>41</v>
      </c>
      <c r="G66" s="95" t="s">
        <v>17</v>
      </c>
    </row>
    <row r="67" spans="1:7" s="134" customFormat="1" ht="50.25" customHeight="1" x14ac:dyDescent="0.25">
      <c r="A67" s="16">
        <v>55</v>
      </c>
      <c r="B67" s="157" t="s">
        <v>275</v>
      </c>
      <c r="C67" s="109" t="s">
        <v>265</v>
      </c>
      <c r="D67" s="110" t="s">
        <v>253</v>
      </c>
      <c r="E67" s="108">
        <v>41</v>
      </c>
      <c r="F67" s="132">
        <f t="shared" si="1"/>
        <v>41</v>
      </c>
      <c r="G67" s="95" t="s">
        <v>17</v>
      </c>
    </row>
    <row r="68" spans="1:7" s="134" customFormat="1" ht="50.25" customHeight="1" x14ac:dyDescent="0.25">
      <c r="A68" s="16">
        <v>56</v>
      </c>
      <c r="B68" s="157" t="s">
        <v>276</v>
      </c>
      <c r="C68" s="109" t="s">
        <v>260</v>
      </c>
      <c r="D68" s="110" t="s">
        <v>253</v>
      </c>
      <c r="E68" s="108">
        <v>40</v>
      </c>
      <c r="F68" s="132">
        <f t="shared" si="1"/>
        <v>40</v>
      </c>
      <c r="G68" s="95" t="s">
        <v>17</v>
      </c>
    </row>
    <row r="69" spans="1:7" s="134" customFormat="1" ht="50.25" customHeight="1" x14ac:dyDescent="0.25">
      <c r="A69" s="16">
        <v>57</v>
      </c>
      <c r="B69" s="156" t="s">
        <v>45</v>
      </c>
      <c r="C69" s="124" t="str">
        <f>INDEX([1]обществознание!$A:$A, MATCH(B69, [1]обществознание!$B:$B,0))</f>
        <v>8а</v>
      </c>
      <c r="D69" s="112" t="s">
        <v>27</v>
      </c>
      <c r="E69" s="108">
        <v>39</v>
      </c>
      <c r="F69" s="132">
        <f t="shared" si="1"/>
        <v>39</v>
      </c>
      <c r="G69" s="108" t="s">
        <v>17</v>
      </c>
    </row>
    <row r="70" spans="1:7" s="134" customFormat="1" ht="50.25" customHeight="1" x14ac:dyDescent="0.25">
      <c r="A70" s="16">
        <v>58</v>
      </c>
      <c r="B70" s="157" t="s">
        <v>277</v>
      </c>
      <c r="C70" s="109" t="s">
        <v>263</v>
      </c>
      <c r="D70" s="110" t="s">
        <v>253</v>
      </c>
      <c r="E70" s="108">
        <v>39</v>
      </c>
      <c r="F70" s="132">
        <f t="shared" si="1"/>
        <v>39</v>
      </c>
      <c r="G70" s="95" t="s">
        <v>17</v>
      </c>
    </row>
    <row r="71" spans="1:7" s="134" customFormat="1" ht="50.25" customHeight="1" x14ac:dyDescent="0.25">
      <c r="A71" s="16">
        <v>59</v>
      </c>
      <c r="B71" s="157" t="s">
        <v>278</v>
      </c>
      <c r="C71" s="109" t="s">
        <v>263</v>
      </c>
      <c r="D71" s="110" t="s">
        <v>253</v>
      </c>
      <c r="E71" s="111">
        <v>39</v>
      </c>
      <c r="F71" s="132">
        <f t="shared" si="1"/>
        <v>39</v>
      </c>
      <c r="G71" s="95" t="s">
        <v>17</v>
      </c>
    </row>
    <row r="72" spans="1:7" s="134" customFormat="1" ht="50.25" customHeight="1" x14ac:dyDescent="0.25">
      <c r="A72" s="16">
        <v>60</v>
      </c>
      <c r="B72" s="156" t="s">
        <v>46</v>
      </c>
      <c r="C72" s="124" t="str">
        <f>INDEX([1]обществознание!$A:$A, MATCH(B72, [1]обществознание!$B:$B,0))</f>
        <v>8в</v>
      </c>
      <c r="D72" s="112" t="s">
        <v>27</v>
      </c>
      <c r="E72" s="108">
        <v>38</v>
      </c>
      <c r="F72" s="132">
        <f t="shared" si="1"/>
        <v>38</v>
      </c>
      <c r="G72" s="108" t="s">
        <v>17</v>
      </c>
    </row>
    <row r="73" spans="1:7" s="134" customFormat="1" ht="50.25" customHeight="1" x14ac:dyDescent="0.25">
      <c r="A73" s="16">
        <v>61</v>
      </c>
      <c r="B73" s="156" t="s">
        <v>47</v>
      </c>
      <c r="C73" s="124" t="str">
        <f>INDEX([1]обществознание!$A:$A, MATCH(B73, [1]обществознание!$B:$B,0))</f>
        <v>8в</v>
      </c>
      <c r="D73" s="112" t="s">
        <v>27</v>
      </c>
      <c r="E73" s="108">
        <v>38</v>
      </c>
      <c r="F73" s="132">
        <f t="shared" si="1"/>
        <v>38</v>
      </c>
      <c r="G73" s="108" t="s">
        <v>17</v>
      </c>
    </row>
    <row r="74" spans="1:7" s="134" customFormat="1" ht="50.25" customHeight="1" x14ac:dyDescent="0.25">
      <c r="A74" s="16">
        <v>62</v>
      </c>
      <c r="B74" s="157" t="s">
        <v>279</v>
      </c>
      <c r="C74" s="109" t="s">
        <v>263</v>
      </c>
      <c r="D74" s="110" t="s">
        <v>253</v>
      </c>
      <c r="E74" s="108">
        <v>38</v>
      </c>
      <c r="F74" s="132">
        <f t="shared" si="1"/>
        <v>38</v>
      </c>
      <c r="G74" s="95" t="s">
        <v>17</v>
      </c>
    </row>
    <row r="75" spans="1:7" s="134" customFormat="1" ht="50.25" customHeight="1" x14ac:dyDescent="0.25">
      <c r="A75" s="16">
        <v>63</v>
      </c>
      <c r="B75" s="157" t="s">
        <v>280</v>
      </c>
      <c r="C75" s="109" t="s">
        <v>263</v>
      </c>
      <c r="D75" s="110" t="s">
        <v>253</v>
      </c>
      <c r="E75" s="112">
        <v>38</v>
      </c>
      <c r="F75" s="132">
        <f t="shared" si="1"/>
        <v>38</v>
      </c>
      <c r="G75" s="95" t="s">
        <v>17</v>
      </c>
    </row>
    <row r="76" spans="1:7" s="134" customFormat="1" ht="50.25" customHeight="1" x14ac:dyDescent="0.25">
      <c r="A76" s="16">
        <v>64</v>
      </c>
      <c r="B76" s="157" t="s">
        <v>281</v>
      </c>
      <c r="C76" s="109" t="s">
        <v>282</v>
      </c>
      <c r="D76" s="110" t="s">
        <v>253</v>
      </c>
      <c r="E76" s="112">
        <v>38</v>
      </c>
      <c r="F76" s="132">
        <f t="shared" si="1"/>
        <v>38</v>
      </c>
      <c r="G76" s="95" t="s">
        <v>17</v>
      </c>
    </row>
    <row r="77" spans="1:7" s="134" customFormat="1" ht="50.25" customHeight="1" x14ac:dyDescent="0.25">
      <c r="A77" s="16">
        <v>65</v>
      </c>
      <c r="B77" s="164" t="s">
        <v>208</v>
      </c>
      <c r="C77" s="124" t="s">
        <v>189</v>
      </c>
      <c r="D77" s="112" t="s">
        <v>185</v>
      </c>
      <c r="E77" s="108">
        <v>37</v>
      </c>
      <c r="F77" s="132">
        <f t="shared" ref="F77:F90" si="2">(E77*100)/100</f>
        <v>37</v>
      </c>
      <c r="G77" s="95" t="s">
        <v>17</v>
      </c>
    </row>
    <row r="78" spans="1:7" s="134" customFormat="1" ht="50.25" customHeight="1" x14ac:dyDescent="0.25">
      <c r="A78" s="16">
        <v>66</v>
      </c>
      <c r="B78" s="157" t="s">
        <v>283</v>
      </c>
      <c r="C78" s="109" t="s">
        <v>263</v>
      </c>
      <c r="D78" s="110" t="s">
        <v>253</v>
      </c>
      <c r="E78" s="108">
        <v>37</v>
      </c>
      <c r="F78" s="132">
        <f t="shared" si="2"/>
        <v>37</v>
      </c>
      <c r="G78" s="95" t="s">
        <v>17</v>
      </c>
    </row>
    <row r="79" spans="1:7" s="134" customFormat="1" ht="50.25" customHeight="1" x14ac:dyDescent="0.25">
      <c r="A79" s="16">
        <v>67</v>
      </c>
      <c r="B79" s="164" t="s">
        <v>209</v>
      </c>
      <c r="C79" s="124" t="s">
        <v>189</v>
      </c>
      <c r="D79" s="112" t="s">
        <v>185</v>
      </c>
      <c r="E79" s="108">
        <v>35</v>
      </c>
      <c r="F79" s="132">
        <f t="shared" si="2"/>
        <v>35</v>
      </c>
      <c r="G79" s="95" t="s">
        <v>17</v>
      </c>
    </row>
    <row r="80" spans="1:7" s="134" customFormat="1" ht="50.25" customHeight="1" x14ac:dyDescent="0.25">
      <c r="A80" s="16">
        <v>68</v>
      </c>
      <c r="B80" s="157" t="s">
        <v>284</v>
      </c>
      <c r="C80" s="109" t="s">
        <v>282</v>
      </c>
      <c r="D80" s="110" t="s">
        <v>253</v>
      </c>
      <c r="E80" s="108">
        <v>33</v>
      </c>
      <c r="F80" s="132">
        <f t="shared" si="2"/>
        <v>33</v>
      </c>
      <c r="G80" s="95" t="s">
        <v>17</v>
      </c>
    </row>
    <row r="81" spans="1:7" s="134" customFormat="1" ht="50.25" customHeight="1" x14ac:dyDescent="0.25">
      <c r="A81" s="16">
        <v>69</v>
      </c>
      <c r="B81" s="164" t="s">
        <v>143</v>
      </c>
      <c r="C81" s="124">
        <v>8</v>
      </c>
      <c r="D81" s="112" t="s">
        <v>131</v>
      </c>
      <c r="E81" s="108">
        <v>32</v>
      </c>
      <c r="F81" s="132">
        <f t="shared" si="2"/>
        <v>32</v>
      </c>
      <c r="G81" s="95" t="s">
        <v>17</v>
      </c>
    </row>
    <row r="82" spans="1:7" s="134" customFormat="1" ht="50.25" customHeight="1" x14ac:dyDescent="0.25">
      <c r="A82" s="16">
        <v>70</v>
      </c>
      <c r="B82" s="157" t="s">
        <v>285</v>
      </c>
      <c r="C82" s="109" t="s">
        <v>282</v>
      </c>
      <c r="D82" s="110" t="s">
        <v>253</v>
      </c>
      <c r="E82" s="108">
        <v>32</v>
      </c>
      <c r="F82" s="132">
        <f t="shared" si="2"/>
        <v>32</v>
      </c>
      <c r="G82" s="95" t="s">
        <v>17</v>
      </c>
    </row>
    <row r="83" spans="1:7" s="134" customFormat="1" ht="50.25" customHeight="1" x14ac:dyDescent="0.25">
      <c r="A83" s="16">
        <v>71</v>
      </c>
      <c r="B83" s="165" t="s">
        <v>48</v>
      </c>
      <c r="C83" s="124" t="str">
        <f>INDEX([1]обществознание!$A:$A, MATCH(B83, [1]обществознание!$B:$B,0))</f>
        <v>8а</v>
      </c>
      <c r="D83" s="112" t="s">
        <v>27</v>
      </c>
      <c r="E83" s="108">
        <v>31</v>
      </c>
      <c r="F83" s="132">
        <f t="shared" si="2"/>
        <v>31</v>
      </c>
      <c r="G83" s="108" t="s">
        <v>17</v>
      </c>
    </row>
    <row r="84" spans="1:7" s="134" customFormat="1" ht="50.25" customHeight="1" x14ac:dyDescent="0.25">
      <c r="A84" s="16">
        <v>72</v>
      </c>
      <c r="B84" s="162" t="s">
        <v>339</v>
      </c>
      <c r="C84" s="118" t="s">
        <v>260</v>
      </c>
      <c r="D84" s="119" t="s">
        <v>328</v>
      </c>
      <c r="E84" s="113">
        <v>30</v>
      </c>
      <c r="F84" s="132">
        <f t="shared" si="2"/>
        <v>30</v>
      </c>
      <c r="G84" s="95" t="s">
        <v>17</v>
      </c>
    </row>
    <row r="85" spans="1:7" s="134" customFormat="1" ht="50.25" customHeight="1" x14ac:dyDescent="0.25">
      <c r="A85" s="16">
        <v>73</v>
      </c>
      <c r="B85" s="161" t="s">
        <v>286</v>
      </c>
      <c r="C85" s="114" t="s">
        <v>265</v>
      </c>
      <c r="D85" s="128" t="s">
        <v>253</v>
      </c>
      <c r="E85" s="130">
        <v>28</v>
      </c>
      <c r="F85" s="132">
        <f t="shared" si="2"/>
        <v>28</v>
      </c>
      <c r="G85" s="95" t="s">
        <v>17</v>
      </c>
    </row>
    <row r="86" spans="1:7" s="134" customFormat="1" ht="50.25" customHeight="1" x14ac:dyDescent="0.25">
      <c r="A86" s="16">
        <v>74</v>
      </c>
      <c r="B86" s="161" t="s">
        <v>287</v>
      </c>
      <c r="C86" s="114" t="s">
        <v>265</v>
      </c>
      <c r="D86" s="128" t="s">
        <v>253</v>
      </c>
      <c r="E86" s="113">
        <v>23</v>
      </c>
      <c r="F86" s="132">
        <f t="shared" si="2"/>
        <v>23</v>
      </c>
      <c r="G86" s="95" t="s">
        <v>17</v>
      </c>
    </row>
    <row r="87" spans="1:7" s="134" customFormat="1" ht="50.25" customHeight="1" x14ac:dyDescent="0.25">
      <c r="A87" s="16">
        <v>75</v>
      </c>
      <c r="B87" s="166" t="s">
        <v>144</v>
      </c>
      <c r="C87" s="120">
        <v>8</v>
      </c>
      <c r="D87" s="119" t="s">
        <v>131</v>
      </c>
      <c r="E87" s="113">
        <v>21</v>
      </c>
      <c r="F87" s="132">
        <f t="shared" si="2"/>
        <v>21</v>
      </c>
      <c r="G87" s="95" t="s">
        <v>17</v>
      </c>
    </row>
    <row r="88" spans="1:7" s="134" customFormat="1" ht="50.25" customHeight="1" x14ac:dyDescent="0.25">
      <c r="A88" s="16">
        <v>76</v>
      </c>
      <c r="B88" s="161" t="s">
        <v>288</v>
      </c>
      <c r="C88" s="114" t="s">
        <v>265</v>
      </c>
      <c r="D88" s="128" t="s">
        <v>253</v>
      </c>
      <c r="E88" s="113">
        <v>19</v>
      </c>
      <c r="F88" s="132">
        <f t="shared" si="2"/>
        <v>19</v>
      </c>
      <c r="G88" s="95" t="s">
        <v>17</v>
      </c>
    </row>
    <row r="89" spans="1:7" s="134" customFormat="1" ht="50.25" customHeight="1" x14ac:dyDescent="0.25">
      <c r="A89" s="16">
        <v>77</v>
      </c>
      <c r="B89" s="159" t="s">
        <v>145</v>
      </c>
      <c r="C89" s="117">
        <v>8</v>
      </c>
      <c r="D89" s="119" t="s">
        <v>131</v>
      </c>
      <c r="E89" s="116">
        <v>16</v>
      </c>
      <c r="F89" s="132">
        <f t="shared" si="2"/>
        <v>16</v>
      </c>
      <c r="G89" s="95" t="s">
        <v>17</v>
      </c>
    </row>
    <row r="90" spans="1:7" s="134" customFormat="1" ht="50.25" customHeight="1" x14ac:dyDescent="0.25">
      <c r="A90" s="16">
        <v>78</v>
      </c>
      <c r="B90" s="166" t="s">
        <v>146</v>
      </c>
      <c r="C90" s="120">
        <v>8</v>
      </c>
      <c r="D90" s="119" t="s">
        <v>131</v>
      </c>
      <c r="E90" s="113">
        <v>16</v>
      </c>
      <c r="F90" s="132">
        <f t="shared" si="2"/>
        <v>16</v>
      </c>
      <c r="G90" s="95" t="s">
        <v>17</v>
      </c>
    </row>
    <row r="91" spans="1:7" x14ac:dyDescent="0.25">
      <c r="A91" s="49"/>
      <c r="B91" s="49"/>
      <c r="D91" s="49"/>
      <c r="E91" s="51"/>
      <c r="F91" s="49"/>
    </row>
    <row r="92" spans="1:7" x14ac:dyDescent="0.25">
      <c r="A92" s="49"/>
      <c r="B92" s="49"/>
      <c r="C92" s="54"/>
      <c r="D92" s="53"/>
      <c r="E92" s="51"/>
      <c r="F92" s="53"/>
    </row>
    <row r="93" spans="1:7" x14ac:dyDescent="0.25">
      <c r="A93" s="49"/>
      <c r="B93" s="49"/>
      <c r="D93" s="49"/>
      <c r="E93" s="51"/>
      <c r="F93" s="49"/>
    </row>
    <row r="94" spans="1:7" x14ac:dyDescent="0.25">
      <c r="A94" s="49"/>
      <c r="B94" s="49"/>
      <c r="C94" s="59"/>
      <c r="D94" s="50"/>
      <c r="E94" s="60"/>
      <c r="F94" s="53"/>
    </row>
    <row r="95" spans="1:7" x14ac:dyDescent="0.25">
      <c r="A95" s="49"/>
      <c r="B95" s="49"/>
      <c r="D95" s="49"/>
      <c r="E95" s="49"/>
      <c r="F95" s="49"/>
    </row>
    <row r="96" spans="1:7" x14ac:dyDescent="0.25">
      <c r="A96" s="49"/>
      <c r="B96" s="49"/>
      <c r="C96" s="54"/>
      <c r="D96" s="55"/>
      <c r="E96" s="51"/>
      <c r="F96" s="51"/>
    </row>
    <row r="97" spans="1:6" x14ac:dyDescent="0.25">
      <c r="A97" s="49"/>
      <c r="B97" s="49"/>
      <c r="C97" s="58"/>
      <c r="D97" s="53"/>
      <c r="E97" s="55"/>
      <c r="F97" s="51"/>
    </row>
    <row r="98" spans="1:6" x14ac:dyDescent="0.25">
      <c r="A98" s="49"/>
      <c r="B98" s="49"/>
      <c r="C98" s="58"/>
      <c r="D98" s="55"/>
      <c r="E98" s="55"/>
      <c r="F98" s="51"/>
    </row>
    <row r="99" spans="1:6" x14ac:dyDescent="0.25">
      <c r="A99" s="49"/>
      <c r="B99" s="49"/>
      <c r="C99" s="61"/>
      <c r="D99" s="62"/>
      <c r="E99" s="55"/>
      <c r="F99" s="49"/>
    </row>
    <row r="100" spans="1:6" x14ac:dyDescent="0.25">
      <c r="A100" s="49"/>
      <c r="B100" s="49"/>
      <c r="D100" s="50"/>
      <c r="E100" s="51"/>
      <c r="F100" s="50"/>
    </row>
    <row r="101" spans="1:6" x14ac:dyDescent="0.25">
      <c r="A101" s="49"/>
      <c r="B101" s="49"/>
      <c r="C101" s="54"/>
      <c r="D101" s="51"/>
      <c r="E101" s="51"/>
      <c r="F101" s="51"/>
    </row>
    <row r="102" spans="1:6" x14ac:dyDescent="0.25">
      <c r="A102" s="49"/>
      <c r="B102" s="49"/>
      <c r="D102" s="49"/>
      <c r="E102" s="49"/>
      <c r="F102" s="49"/>
    </row>
    <row r="103" spans="1:6" x14ac:dyDescent="0.25">
      <c r="A103" s="49"/>
      <c r="B103" s="49"/>
      <c r="C103" s="56"/>
      <c r="D103" s="53"/>
      <c r="E103" s="51"/>
      <c r="F103" s="53"/>
    </row>
    <row r="104" spans="1:6" x14ac:dyDescent="0.25">
      <c r="A104" s="49"/>
      <c r="B104" s="49"/>
      <c r="D104" s="53"/>
      <c r="E104" s="51"/>
      <c r="F104" s="49"/>
    </row>
    <row r="105" spans="1:6" x14ac:dyDescent="0.25">
      <c r="A105" s="49"/>
      <c r="B105" s="49"/>
      <c r="D105" s="49"/>
      <c r="E105" s="51"/>
      <c r="F105" s="49"/>
    </row>
    <row r="106" spans="1:6" x14ac:dyDescent="0.25">
      <c r="A106" s="16"/>
      <c r="B106" s="16"/>
      <c r="C106" s="71"/>
      <c r="D106" s="40"/>
      <c r="E106" s="41"/>
      <c r="F106" s="69"/>
    </row>
    <row r="107" spans="1:6" x14ac:dyDescent="0.25">
      <c r="A107" s="16"/>
      <c r="B107" s="16"/>
      <c r="C107" s="68"/>
      <c r="D107" s="16"/>
      <c r="E107" s="32"/>
      <c r="F107" s="16"/>
    </row>
    <row r="108" spans="1:6" x14ac:dyDescent="0.25">
      <c r="A108" s="16"/>
      <c r="B108" s="16"/>
      <c r="C108" s="70"/>
      <c r="D108" s="69"/>
      <c r="E108" s="32"/>
      <c r="F108" s="69"/>
    </row>
    <row r="109" spans="1:6" x14ac:dyDescent="0.25">
      <c r="A109" s="16"/>
      <c r="B109" s="16"/>
      <c r="C109" s="72"/>
      <c r="D109" s="69"/>
      <c r="E109" s="41"/>
      <c r="F109" s="41"/>
    </row>
    <row r="110" spans="1:6" x14ac:dyDescent="0.25">
      <c r="A110" s="16"/>
      <c r="B110" s="16"/>
      <c r="C110" s="68"/>
      <c r="D110" s="16"/>
      <c r="E110" s="16"/>
      <c r="F110" s="16"/>
    </row>
    <row r="111" spans="1:6" x14ac:dyDescent="0.25">
      <c r="A111" s="16"/>
      <c r="B111" s="16"/>
      <c r="C111" s="72"/>
      <c r="D111" s="41"/>
      <c r="E111" s="32"/>
      <c r="F111" s="32"/>
    </row>
    <row r="112" spans="1:6" x14ac:dyDescent="0.25">
      <c r="A112" s="16"/>
      <c r="B112" s="16"/>
      <c r="C112" s="72"/>
      <c r="D112" s="69"/>
      <c r="E112" s="41"/>
      <c r="F112" s="32"/>
    </row>
    <row r="113" spans="1:6" x14ac:dyDescent="0.25">
      <c r="A113" s="16"/>
      <c r="B113" s="16"/>
      <c r="C113" s="72"/>
      <c r="D113" s="69"/>
      <c r="E113" s="41"/>
      <c r="F113" s="32"/>
    </row>
    <row r="114" spans="1:6" x14ac:dyDescent="0.25">
      <c r="A114" s="16"/>
      <c r="B114" s="16"/>
      <c r="C114" s="70"/>
      <c r="D114" s="69"/>
      <c r="E114" s="32"/>
      <c r="F114" s="69"/>
    </row>
    <row r="115" spans="1:6" x14ac:dyDescent="0.25">
      <c r="A115" s="16"/>
      <c r="B115" s="16"/>
      <c r="C115" s="70"/>
      <c r="D115" s="69"/>
      <c r="E115" s="32"/>
      <c r="F115" s="69"/>
    </row>
    <row r="116" spans="1:6" x14ac:dyDescent="0.25">
      <c r="A116" s="16"/>
      <c r="B116" s="16"/>
      <c r="C116" s="70"/>
      <c r="D116" s="69"/>
      <c r="E116" s="32"/>
      <c r="F116" s="69"/>
    </row>
    <row r="117" spans="1:6" x14ac:dyDescent="0.25">
      <c r="A117" s="16"/>
      <c r="B117" s="16"/>
      <c r="C117" s="79"/>
      <c r="D117" s="69"/>
      <c r="E117" s="41"/>
      <c r="F117" s="69"/>
    </row>
  </sheetData>
  <autoFilter ref="A12:F90">
    <sortState ref="A13:F90">
      <sortCondition descending="1" ref="E12:E90"/>
    </sortState>
  </autoFilter>
  <mergeCells count="1">
    <mergeCell ref="B6:F6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6"/>
  <sheetViews>
    <sheetView view="pageBreakPreview" topLeftCell="A37" zoomScaleNormal="100" zoomScaleSheetLayoutView="100" workbookViewId="0">
      <selection activeCell="D7" sqref="D7"/>
    </sheetView>
  </sheetViews>
  <sheetFormatPr defaultRowHeight="15.75" x14ac:dyDescent="0.25"/>
  <cols>
    <col min="1" max="1" width="5.7109375" style="42" customWidth="1"/>
    <col min="2" max="2" width="36.140625" style="42" customWidth="1"/>
    <col min="3" max="3" width="14.28515625" style="44" customWidth="1"/>
    <col min="4" max="4" width="79.7109375" style="42" customWidth="1"/>
    <col min="5" max="5" width="15" style="42" customWidth="1"/>
    <col min="6" max="6" width="12.85546875" style="42" customWidth="1"/>
    <col min="7" max="7" width="14.85546875" style="49" customWidth="1"/>
    <col min="8" max="8" width="14" customWidth="1"/>
  </cols>
  <sheetData>
    <row r="1" spans="1:19" x14ac:dyDescent="0.25">
      <c r="F1" s="42" t="s">
        <v>360</v>
      </c>
    </row>
    <row r="2" spans="1:19" s="107" customFormat="1" x14ac:dyDescent="0.25">
      <c r="A2" s="42"/>
      <c r="B2" s="42"/>
      <c r="C2" s="44"/>
      <c r="D2" s="42"/>
      <c r="E2" s="42"/>
      <c r="F2" s="42" t="s">
        <v>355</v>
      </c>
      <c r="G2" s="49"/>
    </row>
    <row r="3" spans="1:19" s="107" customFormat="1" x14ac:dyDescent="0.25">
      <c r="A3" s="42"/>
      <c r="B3" s="42"/>
      <c r="C3" s="44"/>
      <c r="D3" s="42"/>
      <c r="E3" s="42"/>
      <c r="F3" s="42" t="s">
        <v>365</v>
      </c>
      <c r="G3" s="49"/>
    </row>
    <row r="5" spans="1:19" x14ac:dyDescent="0.25">
      <c r="B5" s="140" t="s">
        <v>19</v>
      </c>
      <c r="C5" s="141"/>
      <c r="D5" s="141"/>
      <c r="E5" s="141"/>
      <c r="F5" s="141"/>
    </row>
    <row r="7" spans="1:19" ht="23.25" customHeight="1" x14ac:dyDescent="0.25">
      <c r="B7" s="80" t="s">
        <v>4</v>
      </c>
      <c r="C7" s="82" t="s">
        <v>13</v>
      </c>
      <c r="D7" s="81" t="s">
        <v>364</v>
      </c>
      <c r="E7" s="94" t="s">
        <v>28</v>
      </c>
      <c r="F7" s="43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6" t="s">
        <v>18</v>
      </c>
      <c r="C8" s="93">
        <v>45923</v>
      </c>
      <c r="D8" s="81" t="s">
        <v>6</v>
      </c>
      <c r="E8" s="133">
        <v>86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6" t="s">
        <v>21</v>
      </c>
      <c r="C9" s="89" t="s">
        <v>24</v>
      </c>
      <c r="D9" s="81"/>
      <c r="E9" s="84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D10" s="45"/>
      <c r="E10" s="45"/>
      <c r="F10" s="46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7" t="s">
        <v>5</v>
      </c>
      <c r="B11" s="47" t="s">
        <v>0</v>
      </c>
      <c r="C11" s="47" t="s">
        <v>1</v>
      </c>
      <c r="D11" s="47" t="s">
        <v>12</v>
      </c>
      <c r="E11" s="47" t="s">
        <v>2</v>
      </c>
      <c r="F11" s="47" t="s">
        <v>3</v>
      </c>
      <c r="G11" s="90" t="s">
        <v>14</v>
      </c>
      <c r="H11" s="85"/>
      <c r="I11" s="39"/>
      <c r="J11" s="39"/>
      <c r="K11" s="39"/>
      <c r="L11" s="39"/>
      <c r="M11" s="39"/>
      <c r="N11" s="39"/>
      <c r="O11" s="39"/>
      <c r="P11" s="39"/>
      <c r="Q11" s="39"/>
    </row>
    <row r="12" spans="1:19" ht="44.25" customHeight="1" x14ac:dyDescent="0.25">
      <c r="A12" s="16">
        <v>1</v>
      </c>
      <c r="B12" s="154" t="s">
        <v>340</v>
      </c>
      <c r="C12" s="121" t="s">
        <v>217</v>
      </c>
      <c r="D12" s="32" t="s">
        <v>328</v>
      </c>
      <c r="E12" s="95">
        <v>67</v>
      </c>
      <c r="F12" s="132">
        <f t="shared" ref="F12:F43" si="0" xml:space="preserve"> (E12*100)/86</f>
        <v>77.906976744186053</v>
      </c>
      <c r="G12" s="92" t="s">
        <v>15</v>
      </c>
      <c r="I12" s="48" t="s">
        <v>7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4.25" customHeight="1" x14ac:dyDescent="0.25">
      <c r="A13" s="16">
        <v>2</v>
      </c>
      <c r="B13" s="154" t="s">
        <v>341</v>
      </c>
      <c r="C13" s="41" t="s">
        <v>217</v>
      </c>
      <c r="D13" s="32" t="s">
        <v>328</v>
      </c>
      <c r="E13" s="95">
        <v>62</v>
      </c>
      <c r="F13" s="132">
        <f t="shared" si="0"/>
        <v>72.093023255813947</v>
      </c>
      <c r="G13" s="92" t="s">
        <v>330</v>
      </c>
      <c r="I13" s="42" t="s">
        <v>20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4.25" customHeight="1" x14ac:dyDescent="0.25">
      <c r="A14" s="16">
        <v>3</v>
      </c>
      <c r="B14" s="143" t="s">
        <v>210</v>
      </c>
      <c r="C14" s="40" t="s">
        <v>211</v>
      </c>
      <c r="D14" s="32" t="s">
        <v>185</v>
      </c>
      <c r="E14" s="95">
        <v>51</v>
      </c>
      <c r="F14" s="132">
        <f t="shared" si="0"/>
        <v>59.302325581395351</v>
      </c>
      <c r="G14" s="92" t="s">
        <v>15</v>
      </c>
      <c r="I14" s="42" t="s">
        <v>10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4.25" customHeight="1" x14ac:dyDescent="0.25">
      <c r="A15" s="16">
        <v>4</v>
      </c>
      <c r="B15" s="167" t="s">
        <v>106</v>
      </c>
      <c r="C15" s="40">
        <v>9</v>
      </c>
      <c r="D15" s="32" t="s">
        <v>94</v>
      </c>
      <c r="E15" s="95">
        <v>49</v>
      </c>
      <c r="F15" s="132">
        <f t="shared" si="0"/>
        <v>56.97674418604651</v>
      </c>
      <c r="G15" s="92" t="s">
        <v>15</v>
      </c>
      <c r="I15" s="42" t="s">
        <v>11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44.25" customHeight="1" x14ac:dyDescent="0.25">
      <c r="A16" s="16">
        <v>5</v>
      </c>
      <c r="B16" s="143" t="s">
        <v>49</v>
      </c>
      <c r="C16" s="40" t="str">
        <f>INDEX([1]обществознание!$A:$A, MATCH(B16,[1]обществознание!$B:$B,0))</f>
        <v>9в</v>
      </c>
      <c r="D16" s="32" t="s">
        <v>27</v>
      </c>
      <c r="E16" s="95">
        <v>48</v>
      </c>
      <c r="F16" s="132">
        <f t="shared" si="0"/>
        <v>55.813953488372093</v>
      </c>
      <c r="G16" s="92" t="s">
        <v>15</v>
      </c>
      <c r="I16" s="42" t="s">
        <v>9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ht="44.25" customHeight="1" x14ac:dyDescent="0.25">
      <c r="A17" s="16">
        <v>6</v>
      </c>
      <c r="B17" s="152" t="s">
        <v>289</v>
      </c>
      <c r="C17" s="125" t="s">
        <v>217</v>
      </c>
      <c r="D17" s="129" t="s">
        <v>253</v>
      </c>
      <c r="E17" s="95">
        <v>48</v>
      </c>
      <c r="F17" s="132">
        <f t="shared" si="0"/>
        <v>55.813953488372093</v>
      </c>
      <c r="G17" s="92" t="s">
        <v>15</v>
      </c>
      <c r="I17" s="42" t="s">
        <v>8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ht="44.25" customHeight="1" x14ac:dyDescent="0.25">
      <c r="A18" s="16">
        <v>7</v>
      </c>
      <c r="B18" s="167" t="s">
        <v>107</v>
      </c>
      <c r="C18" s="40">
        <v>9</v>
      </c>
      <c r="D18" s="32" t="s">
        <v>94</v>
      </c>
      <c r="E18" s="95">
        <v>46</v>
      </c>
      <c r="F18" s="132">
        <f t="shared" si="0"/>
        <v>53.488372093023258</v>
      </c>
      <c r="G18" s="92" t="s">
        <v>330</v>
      </c>
    </row>
    <row r="19" spans="1:19" ht="44.25" customHeight="1" x14ac:dyDescent="0.25">
      <c r="A19" s="16">
        <v>8</v>
      </c>
      <c r="B19" s="152" t="s">
        <v>290</v>
      </c>
      <c r="C19" s="125" t="s">
        <v>223</v>
      </c>
      <c r="D19" s="129" t="s">
        <v>253</v>
      </c>
      <c r="E19" s="95">
        <v>46</v>
      </c>
      <c r="F19" s="132">
        <f t="shared" si="0"/>
        <v>53.488372093023258</v>
      </c>
      <c r="G19" s="92" t="s">
        <v>330</v>
      </c>
    </row>
    <row r="20" spans="1:19" ht="44.25" customHeight="1" x14ac:dyDescent="0.25">
      <c r="A20" s="16">
        <v>9</v>
      </c>
      <c r="B20" s="154" t="s">
        <v>342</v>
      </c>
      <c r="C20" s="41" t="s">
        <v>217</v>
      </c>
      <c r="D20" s="32" t="s">
        <v>328</v>
      </c>
      <c r="E20" s="95">
        <v>46</v>
      </c>
      <c r="F20" s="132">
        <f t="shared" si="0"/>
        <v>53.488372093023258</v>
      </c>
      <c r="G20" s="92" t="s">
        <v>330</v>
      </c>
    </row>
    <row r="21" spans="1:19" ht="44.25" customHeight="1" x14ac:dyDescent="0.25">
      <c r="A21" s="16">
        <v>10</v>
      </c>
      <c r="B21" s="154" t="s">
        <v>343</v>
      </c>
      <c r="C21" s="41" t="s">
        <v>217</v>
      </c>
      <c r="D21" s="32" t="s">
        <v>328</v>
      </c>
      <c r="E21" s="95">
        <v>44</v>
      </c>
      <c r="F21" s="132">
        <f t="shared" si="0"/>
        <v>51.162790697674417</v>
      </c>
      <c r="G21" s="92" t="s">
        <v>17</v>
      </c>
    </row>
    <row r="22" spans="1:19" ht="44.25" customHeight="1" x14ac:dyDescent="0.25">
      <c r="A22" s="16">
        <v>11</v>
      </c>
      <c r="B22" s="154" t="s">
        <v>344</v>
      </c>
      <c r="C22" s="121" t="s">
        <v>217</v>
      </c>
      <c r="D22" s="32" t="s">
        <v>328</v>
      </c>
      <c r="E22" s="95">
        <v>42</v>
      </c>
      <c r="F22" s="132">
        <f t="shared" si="0"/>
        <v>48.837209302325583</v>
      </c>
      <c r="G22" s="92" t="s">
        <v>17</v>
      </c>
    </row>
    <row r="23" spans="1:19" ht="44.25" customHeight="1" x14ac:dyDescent="0.25">
      <c r="A23" s="16">
        <v>12</v>
      </c>
      <c r="B23" s="143" t="s">
        <v>212</v>
      </c>
      <c r="C23" s="40" t="s">
        <v>211</v>
      </c>
      <c r="D23" s="32" t="s">
        <v>185</v>
      </c>
      <c r="E23" s="95">
        <v>40</v>
      </c>
      <c r="F23" s="132">
        <f t="shared" si="0"/>
        <v>46.511627906976742</v>
      </c>
      <c r="G23" s="92" t="s">
        <v>17</v>
      </c>
    </row>
    <row r="24" spans="1:19" ht="44.25" customHeight="1" x14ac:dyDescent="0.25">
      <c r="A24" s="16">
        <v>13</v>
      </c>
      <c r="B24" s="154" t="s">
        <v>345</v>
      </c>
      <c r="C24" s="126" t="s">
        <v>217</v>
      </c>
      <c r="D24" s="101" t="s">
        <v>328</v>
      </c>
      <c r="E24" s="95">
        <v>38</v>
      </c>
      <c r="F24" s="132">
        <f t="shared" si="0"/>
        <v>44.186046511627907</v>
      </c>
      <c r="G24" s="92" t="s">
        <v>17</v>
      </c>
    </row>
    <row r="25" spans="1:19" ht="44.25" customHeight="1" x14ac:dyDescent="0.25">
      <c r="A25" s="16">
        <v>14</v>
      </c>
      <c r="B25" s="154" t="s">
        <v>346</v>
      </c>
      <c r="C25" s="105" t="s">
        <v>217</v>
      </c>
      <c r="D25" s="101" t="s">
        <v>328</v>
      </c>
      <c r="E25" s="101">
        <v>38</v>
      </c>
      <c r="F25" s="132">
        <f t="shared" si="0"/>
        <v>44.186046511627907</v>
      </c>
      <c r="G25" s="92" t="s">
        <v>17</v>
      </c>
    </row>
    <row r="26" spans="1:19" ht="44.25" customHeight="1" x14ac:dyDescent="0.25">
      <c r="A26" s="16">
        <v>15</v>
      </c>
      <c r="B26" s="143" t="s">
        <v>147</v>
      </c>
      <c r="C26" s="100">
        <v>9</v>
      </c>
      <c r="D26" s="101" t="s">
        <v>131</v>
      </c>
      <c r="E26" s="95">
        <v>37</v>
      </c>
      <c r="F26" s="132">
        <f t="shared" si="0"/>
        <v>43.02325581395349</v>
      </c>
      <c r="G26" s="95" t="s">
        <v>17</v>
      </c>
    </row>
    <row r="27" spans="1:19" ht="44.25" customHeight="1" x14ac:dyDescent="0.25">
      <c r="A27" s="16">
        <v>16</v>
      </c>
      <c r="B27" s="143" t="s">
        <v>213</v>
      </c>
      <c r="C27" s="100" t="s">
        <v>211</v>
      </c>
      <c r="D27" s="101" t="s">
        <v>185</v>
      </c>
      <c r="E27" s="95">
        <v>37</v>
      </c>
      <c r="F27" s="132">
        <f t="shared" si="0"/>
        <v>43.02325581395349</v>
      </c>
      <c r="G27" s="92" t="s">
        <v>17</v>
      </c>
    </row>
    <row r="28" spans="1:19" ht="44.25" customHeight="1" x14ac:dyDescent="0.25">
      <c r="A28" s="16">
        <v>17</v>
      </c>
      <c r="B28" s="168" t="s">
        <v>50</v>
      </c>
      <c r="C28" s="100" t="str">
        <f>INDEX([1]обществознание!$A:$A, MATCH(B28,[1]обществознание!$B:$B,0))</f>
        <v>9д</v>
      </c>
      <c r="D28" s="101" t="s">
        <v>27</v>
      </c>
      <c r="E28" s="95">
        <v>36</v>
      </c>
      <c r="F28" s="132">
        <f t="shared" si="0"/>
        <v>41.860465116279073</v>
      </c>
      <c r="G28" s="95" t="s">
        <v>17</v>
      </c>
    </row>
    <row r="29" spans="1:19" ht="44.25" customHeight="1" x14ac:dyDescent="0.25">
      <c r="A29" s="16">
        <v>18</v>
      </c>
      <c r="B29" s="168" t="s">
        <v>51</v>
      </c>
      <c r="C29" s="100" t="str">
        <f>INDEX([1]обществознание!$A:$A, MATCH(B29,[1]обществознание!$B:$B,0))</f>
        <v>9б</v>
      </c>
      <c r="D29" s="101" t="s">
        <v>27</v>
      </c>
      <c r="E29" s="95">
        <v>35</v>
      </c>
      <c r="F29" s="132">
        <f t="shared" si="0"/>
        <v>40.697674418604649</v>
      </c>
      <c r="G29" s="95" t="s">
        <v>17</v>
      </c>
    </row>
    <row r="30" spans="1:19" ht="44.25" customHeight="1" x14ac:dyDescent="0.25">
      <c r="A30" s="16">
        <v>19</v>
      </c>
      <c r="B30" s="154" t="s">
        <v>347</v>
      </c>
      <c r="C30" s="105" t="s">
        <v>217</v>
      </c>
      <c r="D30" s="101" t="s">
        <v>328</v>
      </c>
      <c r="E30" s="95">
        <v>35</v>
      </c>
      <c r="F30" s="132">
        <f t="shared" si="0"/>
        <v>40.697674418604649</v>
      </c>
      <c r="G30" s="92" t="s">
        <v>17</v>
      </c>
    </row>
    <row r="31" spans="1:19" ht="44.25" customHeight="1" x14ac:dyDescent="0.25">
      <c r="A31" s="16">
        <v>20</v>
      </c>
      <c r="B31" s="143" t="s">
        <v>214</v>
      </c>
      <c r="C31" s="100" t="s">
        <v>211</v>
      </c>
      <c r="D31" s="101" t="s">
        <v>185</v>
      </c>
      <c r="E31" s="95">
        <v>34</v>
      </c>
      <c r="F31" s="132">
        <f t="shared" si="0"/>
        <v>39.534883720930232</v>
      </c>
      <c r="G31" s="92" t="s">
        <v>17</v>
      </c>
    </row>
    <row r="32" spans="1:19" ht="44.25" customHeight="1" x14ac:dyDescent="0.25">
      <c r="A32" s="16">
        <v>21</v>
      </c>
      <c r="B32" s="143" t="s">
        <v>215</v>
      </c>
      <c r="C32" s="100" t="s">
        <v>211</v>
      </c>
      <c r="D32" s="101" t="s">
        <v>185</v>
      </c>
      <c r="E32" s="95">
        <v>34</v>
      </c>
      <c r="F32" s="132">
        <f t="shared" si="0"/>
        <v>39.534883720930232</v>
      </c>
      <c r="G32" s="92" t="s">
        <v>17</v>
      </c>
    </row>
    <row r="33" spans="1:7" ht="44.25" customHeight="1" x14ac:dyDescent="0.25">
      <c r="A33" s="16">
        <v>22</v>
      </c>
      <c r="B33" s="152" t="s">
        <v>291</v>
      </c>
      <c r="C33" s="122" t="s">
        <v>292</v>
      </c>
      <c r="D33" s="127" t="s">
        <v>253</v>
      </c>
      <c r="E33" s="95">
        <v>33</v>
      </c>
      <c r="F33" s="132">
        <f t="shared" si="0"/>
        <v>38.372093023255815</v>
      </c>
      <c r="G33" s="95" t="s">
        <v>17</v>
      </c>
    </row>
    <row r="34" spans="1:7" ht="44.25" customHeight="1" x14ac:dyDescent="0.25">
      <c r="A34" s="16">
        <v>23</v>
      </c>
      <c r="B34" s="167" t="s">
        <v>108</v>
      </c>
      <c r="C34" s="100">
        <v>9</v>
      </c>
      <c r="D34" s="101" t="s">
        <v>94</v>
      </c>
      <c r="E34" s="95">
        <v>32</v>
      </c>
      <c r="F34" s="132">
        <f t="shared" si="0"/>
        <v>37.209302325581397</v>
      </c>
      <c r="G34" s="95" t="s">
        <v>17</v>
      </c>
    </row>
    <row r="35" spans="1:7" ht="44.25" customHeight="1" x14ac:dyDescent="0.25">
      <c r="A35" s="16">
        <v>24</v>
      </c>
      <c r="B35" s="143" t="s">
        <v>148</v>
      </c>
      <c r="C35" s="100">
        <v>9</v>
      </c>
      <c r="D35" s="101" t="s">
        <v>131</v>
      </c>
      <c r="E35" s="95">
        <v>32</v>
      </c>
      <c r="F35" s="132">
        <f t="shared" si="0"/>
        <v>37.209302325581397</v>
      </c>
      <c r="G35" s="95" t="s">
        <v>17</v>
      </c>
    </row>
    <row r="36" spans="1:7" ht="44.25" customHeight="1" x14ac:dyDescent="0.25">
      <c r="A36" s="16">
        <v>25</v>
      </c>
      <c r="B36" s="167" t="s">
        <v>109</v>
      </c>
      <c r="C36" s="100">
        <v>9</v>
      </c>
      <c r="D36" s="101" t="s">
        <v>94</v>
      </c>
      <c r="E36" s="95">
        <v>31</v>
      </c>
      <c r="F36" s="132">
        <f t="shared" si="0"/>
        <v>36.046511627906973</v>
      </c>
      <c r="G36" s="95" t="s">
        <v>17</v>
      </c>
    </row>
    <row r="37" spans="1:7" ht="44.25" customHeight="1" x14ac:dyDescent="0.25">
      <c r="A37" s="16">
        <v>26</v>
      </c>
      <c r="B37" s="152" t="s">
        <v>293</v>
      </c>
      <c r="C37" s="122" t="s">
        <v>292</v>
      </c>
      <c r="D37" s="127" t="s">
        <v>253</v>
      </c>
      <c r="E37" s="95">
        <v>31</v>
      </c>
      <c r="F37" s="132">
        <f t="shared" si="0"/>
        <v>36.046511627906973</v>
      </c>
      <c r="G37" s="95" t="s">
        <v>17</v>
      </c>
    </row>
    <row r="38" spans="1:7" ht="44.25" customHeight="1" x14ac:dyDescent="0.25">
      <c r="A38" s="16">
        <v>27</v>
      </c>
      <c r="B38" s="154" t="s">
        <v>348</v>
      </c>
      <c r="C38" s="126" t="s">
        <v>217</v>
      </c>
      <c r="D38" s="101" t="s">
        <v>328</v>
      </c>
      <c r="E38" s="95">
        <v>31</v>
      </c>
      <c r="F38" s="132">
        <f t="shared" si="0"/>
        <v>36.046511627906973</v>
      </c>
      <c r="G38" s="92" t="s">
        <v>17</v>
      </c>
    </row>
    <row r="39" spans="1:7" ht="44.25" customHeight="1" x14ac:dyDescent="0.25">
      <c r="A39" s="16">
        <v>28</v>
      </c>
      <c r="B39" s="143" t="s">
        <v>216</v>
      </c>
      <c r="C39" s="100" t="s">
        <v>217</v>
      </c>
      <c r="D39" s="101" t="s">
        <v>185</v>
      </c>
      <c r="E39" s="95">
        <v>30</v>
      </c>
      <c r="F39" s="132">
        <f t="shared" si="0"/>
        <v>34.883720930232556</v>
      </c>
      <c r="G39" s="92" t="s">
        <v>17</v>
      </c>
    </row>
    <row r="40" spans="1:7" ht="44.25" customHeight="1" x14ac:dyDescent="0.25">
      <c r="A40" s="16">
        <v>29</v>
      </c>
      <c r="B40" s="143" t="s">
        <v>52</v>
      </c>
      <c r="C40" s="100" t="str">
        <f>INDEX([1]обществознание!$A:$A, MATCH(B40,[1]обществознание!$B:$B,0))</f>
        <v>9а</v>
      </c>
      <c r="D40" s="101" t="s">
        <v>27</v>
      </c>
      <c r="E40" s="95">
        <v>29</v>
      </c>
      <c r="F40" s="132">
        <f t="shared" si="0"/>
        <v>33.720930232558139</v>
      </c>
      <c r="G40" s="95" t="s">
        <v>17</v>
      </c>
    </row>
    <row r="41" spans="1:7" ht="44.25" customHeight="1" x14ac:dyDescent="0.25">
      <c r="A41" s="16">
        <v>30</v>
      </c>
      <c r="B41" s="143" t="s">
        <v>53</v>
      </c>
      <c r="C41" s="100" t="str">
        <f>INDEX([1]обществознание!$A:$A, MATCH(B41,[1]обществознание!$B:$B,0))</f>
        <v>9в</v>
      </c>
      <c r="D41" s="101" t="s">
        <v>27</v>
      </c>
      <c r="E41" s="95">
        <v>29</v>
      </c>
      <c r="F41" s="132">
        <f t="shared" si="0"/>
        <v>33.720930232558139</v>
      </c>
      <c r="G41" s="95" t="s">
        <v>17</v>
      </c>
    </row>
    <row r="42" spans="1:7" ht="44.25" customHeight="1" x14ac:dyDescent="0.25">
      <c r="A42" s="16">
        <v>31</v>
      </c>
      <c r="B42" s="143" t="s">
        <v>54</v>
      </c>
      <c r="C42" s="100" t="str">
        <f>INDEX([1]обществознание!$A:$A, MATCH(B42,[1]обществознание!$B:$B,0))</f>
        <v>9в</v>
      </c>
      <c r="D42" s="101" t="s">
        <v>27</v>
      </c>
      <c r="E42" s="95">
        <v>28</v>
      </c>
      <c r="F42" s="132">
        <f t="shared" si="0"/>
        <v>32.558139534883722</v>
      </c>
      <c r="G42" s="95" t="s">
        <v>17</v>
      </c>
    </row>
    <row r="43" spans="1:7" ht="44.25" customHeight="1" x14ac:dyDescent="0.25">
      <c r="A43" s="16">
        <v>32</v>
      </c>
      <c r="B43" s="143" t="s">
        <v>149</v>
      </c>
      <c r="C43" s="100">
        <v>9</v>
      </c>
      <c r="D43" s="101" t="s">
        <v>131</v>
      </c>
      <c r="E43" s="95">
        <v>27</v>
      </c>
      <c r="F43" s="132">
        <f t="shared" si="0"/>
        <v>31.395348837209301</v>
      </c>
      <c r="G43" s="95" t="s">
        <v>17</v>
      </c>
    </row>
    <row r="44" spans="1:7" ht="44.25" customHeight="1" x14ac:dyDescent="0.25">
      <c r="A44" s="16">
        <v>33</v>
      </c>
      <c r="B44" s="143" t="s">
        <v>218</v>
      </c>
      <c r="C44" s="100" t="s">
        <v>217</v>
      </c>
      <c r="D44" s="101" t="s">
        <v>185</v>
      </c>
      <c r="E44" s="95">
        <v>27</v>
      </c>
      <c r="F44" s="132">
        <f t="shared" ref="F44:F75" si="1" xml:space="preserve"> (E44*100)/86</f>
        <v>31.395348837209301</v>
      </c>
      <c r="G44" s="92" t="s">
        <v>17</v>
      </c>
    </row>
    <row r="45" spans="1:7" ht="44.25" customHeight="1" x14ac:dyDescent="0.25">
      <c r="A45" s="16">
        <v>34</v>
      </c>
      <c r="B45" s="143" t="s">
        <v>219</v>
      </c>
      <c r="C45" s="100" t="s">
        <v>211</v>
      </c>
      <c r="D45" s="101" t="s">
        <v>185</v>
      </c>
      <c r="E45" s="95">
        <v>27</v>
      </c>
      <c r="F45" s="132">
        <f t="shared" si="1"/>
        <v>31.395348837209301</v>
      </c>
      <c r="G45" s="92" t="s">
        <v>17</v>
      </c>
    </row>
    <row r="46" spans="1:7" ht="44.25" customHeight="1" x14ac:dyDescent="0.25">
      <c r="A46" s="16">
        <v>35</v>
      </c>
      <c r="B46" s="143" t="s">
        <v>220</v>
      </c>
      <c r="C46" s="100" t="s">
        <v>211</v>
      </c>
      <c r="D46" s="101" t="s">
        <v>185</v>
      </c>
      <c r="E46" s="95">
        <v>27</v>
      </c>
      <c r="F46" s="132">
        <f t="shared" si="1"/>
        <v>31.395348837209301</v>
      </c>
      <c r="G46" s="92" t="s">
        <v>17</v>
      </c>
    </row>
    <row r="47" spans="1:7" ht="44.25" customHeight="1" x14ac:dyDescent="0.25">
      <c r="A47" s="16">
        <v>36</v>
      </c>
      <c r="B47" s="143" t="s">
        <v>221</v>
      </c>
      <c r="C47" s="100" t="s">
        <v>217</v>
      </c>
      <c r="D47" s="101" t="s">
        <v>185</v>
      </c>
      <c r="E47" s="95">
        <v>27</v>
      </c>
      <c r="F47" s="132">
        <f t="shared" si="1"/>
        <v>31.395348837209301</v>
      </c>
      <c r="G47" s="92" t="s">
        <v>17</v>
      </c>
    </row>
    <row r="48" spans="1:7" ht="44.25" customHeight="1" x14ac:dyDescent="0.25">
      <c r="A48" s="16">
        <v>37</v>
      </c>
      <c r="B48" s="152" t="s">
        <v>294</v>
      </c>
      <c r="C48" s="122" t="s">
        <v>223</v>
      </c>
      <c r="D48" s="127" t="s">
        <v>253</v>
      </c>
      <c r="E48" s="95">
        <v>27</v>
      </c>
      <c r="F48" s="132">
        <f t="shared" si="1"/>
        <v>31.395348837209301</v>
      </c>
      <c r="G48" s="95" t="s">
        <v>17</v>
      </c>
    </row>
    <row r="49" spans="1:7" ht="44.25" customHeight="1" x14ac:dyDescent="0.25">
      <c r="A49" s="16">
        <v>38</v>
      </c>
      <c r="B49" s="143" t="s">
        <v>150</v>
      </c>
      <c r="C49" s="100">
        <v>9</v>
      </c>
      <c r="D49" s="101" t="s">
        <v>131</v>
      </c>
      <c r="E49" s="95">
        <v>26</v>
      </c>
      <c r="F49" s="132">
        <f t="shared" si="1"/>
        <v>30.232558139534884</v>
      </c>
      <c r="G49" s="95" t="s">
        <v>17</v>
      </c>
    </row>
    <row r="50" spans="1:7" ht="44.25" customHeight="1" x14ac:dyDescent="0.25">
      <c r="A50" s="16">
        <v>39</v>
      </c>
      <c r="B50" s="143" t="s">
        <v>222</v>
      </c>
      <c r="C50" s="100" t="s">
        <v>223</v>
      </c>
      <c r="D50" s="101" t="s">
        <v>185</v>
      </c>
      <c r="E50" s="95">
        <v>26</v>
      </c>
      <c r="F50" s="132">
        <f t="shared" si="1"/>
        <v>30.232558139534884</v>
      </c>
      <c r="G50" s="92" t="s">
        <v>17</v>
      </c>
    </row>
    <row r="51" spans="1:7" ht="44.25" customHeight="1" x14ac:dyDescent="0.25">
      <c r="A51" s="16">
        <v>40</v>
      </c>
      <c r="B51" s="143" t="s">
        <v>224</v>
      </c>
      <c r="C51" s="100" t="s">
        <v>217</v>
      </c>
      <c r="D51" s="101" t="s">
        <v>185</v>
      </c>
      <c r="E51" s="95">
        <v>25</v>
      </c>
      <c r="F51" s="132">
        <f t="shared" si="1"/>
        <v>29.069767441860463</v>
      </c>
      <c r="G51" s="92" t="s">
        <v>17</v>
      </c>
    </row>
    <row r="52" spans="1:7" ht="44.25" customHeight="1" x14ac:dyDescent="0.25">
      <c r="A52" s="16">
        <v>41</v>
      </c>
      <c r="B52" s="143" t="s">
        <v>55</v>
      </c>
      <c r="C52" s="100" t="str">
        <f>INDEX([1]обществознание!$A:$A, MATCH(B52,[1]обществознание!$B:$B,0))</f>
        <v>9б</v>
      </c>
      <c r="D52" s="101" t="s">
        <v>27</v>
      </c>
      <c r="E52" s="95">
        <v>24</v>
      </c>
      <c r="F52" s="132">
        <f t="shared" si="1"/>
        <v>27.906976744186046</v>
      </c>
      <c r="G52" s="95" t="s">
        <v>17</v>
      </c>
    </row>
    <row r="53" spans="1:7" ht="44.25" customHeight="1" x14ac:dyDescent="0.25">
      <c r="A53" s="16">
        <v>42</v>
      </c>
      <c r="B53" s="143" t="s">
        <v>151</v>
      </c>
      <c r="C53" s="100">
        <v>9</v>
      </c>
      <c r="D53" s="101" t="s">
        <v>131</v>
      </c>
      <c r="E53" s="95">
        <v>24</v>
      </c>
      <c r="F53" s="132">
        <f t="shared" si="1"/>
        <v>27.906976744186046</v>
      </c>
      <c r="G53" s="95" t="s">
        <v>17</v>
      </c>
    </row>
    <row r="54" spans="1:7" ht="44.25" customHeight="1" x14ac:dyDescent="0.25">
      <c r="A54" s="16">
        <v>43</v>
      </c>
      <c r="B54" s="143" t="s">
        <v>225</v>
      </c>
      <c r="C54" s="100" t="s">
        <v>217</v>
      </c>
      <c r="D54" s="101" t="s">
        <v>185</v>
      </c>
      <c r="E54" s="95">
        <v>24</v>
      </c>
      <c r="F54" s="132">
        <f t="shared" si="1"/>
        <v>27.906976744186046</v>
      </c>
      <c r="G54" s="92" t="s">
        <v>17</v>
      </c>
    </row>
    <row r="55" spans="1:7" ht="44.25" customHeight="1" x14ac:dyDescent="0.25">
      <c r="A55" s="16">
        <v>44</v>
      </c>
      <c r="B55" s="143" t="s">
        <v>226</v>
      </c>
      <c r="C55" s="100" t="s">
        <v>211</v>
      </c>
      <c r="D55" s="101" t="s">
        <v>185</v>
      </c>
      <c r="E55" s="95">
        <v>24</v>
      </c>
      <c r="F55" s="132">
        <f t="shared" si="1"/>
        <v>27.906976744186046</v>
      </c>
      <c r="G55" s="92" t="s">
        <v>17</v>
      </c>
    </row>
    <row r="56" spans="1:7" ht="44.25" customHeight="1" x14ac:dyDescent="0.25">
      <c r="A56" s="16">
        <v>45</v>
      </c>
      <c r="B56" s="143" t="s">
        <v>227</v>
      </c>
      <c r="C56" s="100" t="s">
        <v>223</v>
      </c>
      <c r="D56" s="101" t="s">
        <v>185</v>
      </c>
      <c r="E56" s="95">
        <v>24</v>
      </c>
      <c r="F56" s="132">
        <f t="shared" si="1"/>
        <v>27.906976744186046</v>
      </c>
      <c r="G56" s="92" t="s">
        <v>17</v>
      </c>
    </row>
    <row r="57" spans="1:7" ht="44.25" customHeight="1" x14ac:dyDescent="0.25">
      <c r="A57" s="16">
        <v>46</v>
      </c>
      <c r="B57" s="143" t="s">
        <v>56</v>
      </c>
      <c r="C57" s="100" t="str">
        <f>INDEX([1]обществознание!$A:$A, MATCH(B57,[1]обществознание!$B:$B,0))</f>
        <v>9в</v>
      </c>
      <c r="D57" s="101" t="s">
        <v>27</v>
      </c>
      <c r="E57" s="95">
        <v>23</v>
      </c>
      <c r="F57" s="132">
        <f t="shared" si="1"/>
        <v>26.744186046511629</v>
      </c>
      <c r="G57" s="95" t="s">
        <v>17</v>
      </c>
    </row>
    <row r="58" spans="1:7" ht="44.25" customHeight="1" x14ac:dyDescent="0.25">
      <c r="A58" s="16">
        <v>47</v>
      </c>
      <c r="B58" s="143" t="s">
        <v>152</v>
      </c>
      <c r="C58" s="100">
        <v>9</v>
      </c>
      <c r="D58" s="101" t="s">
        <v>131</v>
      </c>
      <c r="E58" s="95">
        <v>23</v>
      </c>
      <c r="F58" s="132">
        <f t="shared" si="1"/>
        <v>26.744186046511629</v>
      </c>
      <c r="G58" s="95" t="s">
        <v>17</v>
      </c>
    </row>
    <row r="59" spans="1:7" ht="44.25" customHeight="1" x14ac:dyDescent="0.25">
      <c r="A59" s="16">
        <v>48</v>
      </c>
      <c r="B59" s="143" t="s">
        <v>228</v>
      </c>
      <c r="C59" s="100" t="s">
        <v>223</v>
      </c>
      <c r="D59" s="101" t="s">
        <v>185</v>
      </c>
      <c r="E59" s="95">
        <v>22</v>
      </c>
      <c r="F59" s="132">
        <f t="shared" si="1"/>
        <v>25.581395348837209</v>
      </c>
      <c r="G59" s="92" t="s">
        <v>17</v>
      </c>
    </row>
    <row r="60" spans="1:7" ht="44.25" customHeight="1" x14ac:dyDescent="0.25">
      <c r="A60" s="16">
        <v>49</v>
      </c>
      <c r="B60" s="143" t="s">
        <v>229</v>
      </c>
      <c r="C60" s="100" t="s">
        <v>211</v>
      </c>
      <c r="D60" s="101" t="s">
        <v>185</v>
      </c>
      <c r="E60" s="95">
        <v>22</v>
      </c>
      <c r="F60" s="132">
        <f t="shared" si="1"/>
        <v>25.581395348837209</v>
      </c>
      <c r="G60" s="92" t="s">
        <v>17</v>
      </c>
    </row>
    <row r="61" spans="1:7" ht="44.25" customHeight="1" x14ac:dyDescent="0.25">
      <c r="A61" s="16">
        <v>50</v>
      </c>
      <c r="B61" s="166" t="s">
        <v>230</v>
      </c>
      <c r="C61" s="120" t="s">
        <v>217</v>
      </c>
      <c r="D61" s="116" t="s">
        <v>185</v>
      </c>
      <c r="E61" s="113">
        <v>21</v>
      </c>
      <c r="F61" s="132">
        <f t="shared" si="1"/>
        <v>24.418604651162791</v>
      </c>
      <c r="G61" s="92" t="s">
        <v>17</v>
      </c>
    </row>
    <row r="62" spans="1:7" ht="44.25" customHeight="1" x14ac:dyDescent="0.25">
      <c r="A62" s="16">
        <v>51</v>
      </c>
      <c r="B62" s="166" t="s">
        <v>231</v>
      </c>
      <c r="C62" s="120" t="s">
        <v>223</v>
      </c>
      <c r="D62" s="116" t="s">
        <v>185</v>
      </c>
      <c r="E62" s="113">
        <v>21</v>
      </c>
      <c r="F62" s="132">
        <f t="shared" si="1"/>
        <v>24.418604651162791</v>
      </c>
      <c r="G62" s="92" t="s">
        <v>17</v>
      </c>
    </row>
    <row r="63" spans="1:7" ht="44.25" customHeight="1" x14ac:dyDescent="0.25">
      <c r="A63" s="16">
        <v>52</v>
      </c>
      <c r="B63" s="166" t="s">
        <v>232</v>
      </c>
      <c r="C63" s="120" t="s">
        <v>211</v>
      </c>
      <c r="D63" s="116" t="s">
        <v>185</v>
      </c>
      <c r="E63" s="113">
        <v>21</v>
      </c>
      <c r="F63" s="132">
        <f t="shared" si="1"/>
        <v>24.418604651162791</v>
      </c>
      <c r="G63" s="92" t="s">
        <v>17</v>
      </c>
    </row>
    <row r="64" spans="1:7" ht="44.25" customHeight="1" x14ac:dyDescent="0.25">
      <c r="A64" s="16">
        <v>53</v>
      </c>
      <c r="B64" s="161" t="s">
        <v>295</v>
      </c>
      <c r="C64" s="114" t="s">
        <v>223</v>
      </c>
      <c r="D64" s="115" t="s">
        <v>253</v>
      </c>
      <c r="E64" s="113">
        <v>20</v>
      </c>
      <c r="F64" s="132">
        <f t="shared" si="1"/>
        <v>23.255813953488371</v>
      </c>
      <c r="G64" s="95" t="s">
        <v>17</v>
      </c>
    </row>
    <row r="65" spans="1:7" ht="44.25" customHeight="1" x14ac:dyDescent="0.25">
      <c r="A65" s="16">
        <v>54</v>
      </c>
      <c r="B65" s="169" t="s">
        <v>57</v>
      </c>
      <c r="C65" s="120" t="str">
        <f>INDEX([1]обществознание!$A:$A, MATCH(B65,[1]обществознание!$B:$B,0))</f>
        <v>9в</v>
      </c>
      <c r="D65" s="116" t="s">
        <v>27</v>
      </c>
      <c r="E65" s="113">
        <v>19</v>
      </c>
      <c r="F65" s="132">
        <f t="shared" si="1"/>
        <v>22.093023255813954</v>
      </c>
      <c r="G65" s="95" t="s">
        <v>17</v>
      </c>
    </row>
    <row r="66" spans="1:7" ht="44.25" customHeight="1" x14ac:dyDescent="0.25">
      <c r="A66" s="16">
        <v>55</v>
      </c>
      <c r="B66" s="166" t="s">
        <v>153</v>
      </c>
      <c r="C66" s="120">
        <v>9</v>
      </c>
      <c r="D66" s="116" t="s">
        <v>131</v>
      </c>
      <c r="E66" s="113">
        <v>19</v>
      </c>
      <c r="F66" s="132">
        <f t="shared" si="1"/>
        <v>22.093023255813954</v>
      </c>
      <c r="G66" s="95" t="s">
        <v>17</v>
      </c>
    </row>
    <row r="67" spans="1:7" ht="44.25" customHeight="1" x14ac:dyDescent="0.25">
      <c r="A67" s="16">
        <v>56</v>
      </c>
      <c r="B67" s="170" t="s">
        <v>110</v>
      </c>
      <c r="C67" s="120">
        <v>9</v>
      </c>
      <c r="D67" s="116" t="s">
        <v>94</v>
      </c>
      <c r="E67" s="113">
        <v>17</v>
      </c>
      <c r="F67" s="132">
        <f t="shared" si="1"/>
        <v>19.767441860465116</v>
      </c>
      <c r="G67" s="113" t="s">
        <v>17</v>
      </c>
    </row>
    <row r="68" spans="1:7" ht="44.25" customHeight="1" x14ac:dyDescent="0.25">
      <c r="A68" s="16">
        <v>57</v>
      </c>
      <c r="B68" s="166" t="s">
        <v>154</v>
      </c>
      <c r="C68" s="120">
        <v>9</v>
      </c>
      <c r="D68" s="116" t="s">
        <v>131</v>
      </c>
      <c r="E68" s="113">
        <v>17</v>
      </c>
      <c r="F68" s="132">
        <f t="shared" si="1"/>
        <v>19.767441860465116</v>
      </c>
      <c r="G68" s="95" t="s">
        <v>17</v>
      </c>
    </row>
    <row r="69" spans="1:7" ht="44.25" customHeight="1" x14ac:dyDescent="0.25">
      <c r="A69" s="16">
        <v>58</v>
      </c>
      <c r="B69" s="161" t="s">
        <v>296</v>
      </c>
      <c r="C69" s="114" t="s">
        <v>292</v>
      </c>
      <c r="D69" s="115" t="s">
        <v>253</v>
      </c>
      <c r="E69" s="113">
        <v>17</v>
      </c>
      <c r="F69" s="132">
        <f t="shared" si="1"/>
        <v>19.767441860465116</v>
      </c>
      <c r="G69" s="95" t="s">
        <v>17</v>
      </c>
    </row>
    <row r="70" spans="1:7" ht="44.25" customHeight="1" x14ac:dyDescent="0.25">
      <c r="A70" s="16">
        <v>59</v>
      </c>
      <c r="B70" s="166" t="s">
        <v>155</v>
      </c>
      <c r="C70" s="120">
        <v>9</v>
      </c>
      <c r="D70" s="116" t="s">
        <v>131</v>
      </c>
      <c r="E70" s="113">
        <v>16</v>
      </c>
      <c r="F70" s="132">
        <f t="shared" si="1"/>
        <v>18.604651162790699</v>
      </c>
      <c r="G70" s="95" t="s">
        <v>17</v>
      </c>
    </row>
    <row r="71" spans="1:7" ht="44.25" customHeight="1" x14ac:dyDescent="0.25">
      <c r="A71" s="16">
        <v>60</v>
      </c>
      <c r="B71" s="169" t="s">
        <v>58</v>
      </c>
      <c r="C71" s="120" t="str">
        <f>INDEX([1]обществознание!$A:$A, MATCH(B71,[1]обществознание!$B:$B,0))</f>
        <v>9а</v>
      </c>
      <c r="D71" s="116" t="s">
        <v>27</v>
      </c>
      <c r="E71" s="113">
        <v>15</v>
      </c>
      <c r="F71" s="132">
        <f t="shared" si="1"/>
        <v>17.441860465116278</v>
      </c>
      <c r="G71" s="95" t="s">
        <v>17</v>
      </c>
    </row>
    <row r="72" spans="1:7" ht="44.25" customHeight="1" x14ac:dyDescent="0.25">
      <c r="A72" s="16">
        <v>61</v>
      </c>
      <c r="B72" s="166" t="s">
        <v>59</v>
      </c>
      <c r="C72" s="120" t="str">
        <f>INDEX([1]обществознание!$A:$A, MATCH(B72,[1]обществознание!$B:$B,0))</f>
        <v>9а</v>
      </c>
      <c r="D72" s="116" t="s">
        <v>27</v>
      </c>
      <c r="E72" s="113">
        <v>14</v>
      </c>
      <c r="F72" s="132">
        <f t="shared" si="1"/>
        <v>16.279069767441861</v>
      </c>
      <c r="G72" s="95" t="s">
        <v>17</v>
      </c>
    </row>
    <row r="73" spans="1:7" ht="44.25" customHeight="1" x14ac:dyDescent="0.25">
      <c r="A73" s="16">
        <v>62</v>
      </c>
      <c r="B73" s="166" t="s">
        <v>233</v>
      </c>
      <c r="C73" s="120" t="s">
        <v>234</v>
      </c>
      <c r="D73" s="116" t="s">
        <v>185</v>
      </c>
      <c r="E73" s="113">
        <v>14</v>
      </c>
      <c r="F73" s="132">
        <f t="shared" si="1"/>
        <v>16.279069767441861</v>
      </c>
      <c r="G73" s="92" t="s">
        <v>17</v>
      </c>
    </row>
    <row r="74" spans="1:7" ht="44.25" customHeight="1" x14ac:dyDescent="0.25">
      <c r="A74" s="16">
        <v>63</v>
      </c>
      <c r="B74" s="166" t="s">
        <v>60</v>
      </c>
      <c r="C74" s="120" t="str">
        <f>INDEX([1]обществознание!$A:$A, MATCH(B74,[1]обществознание!$B:$B,0))</f>
        <v>9а</v>
      </c>
      <c r="D74" s="116" t="s">
        <v>27</v>
      </c>
      <c r="E74" s="113">
        <v>11</v>
      </c>
      <c r="F74" s="132">
        <f t="shared" si="1"/>
        <v>12.790697674418604</v>
      </c>
      <c r="G74" s="95" t="s">
        <v>17</v>
      </c>
    </row>
    <row r="75" spans="1:7" ht="44.25" customHeight="1" x14ac:dyDescent="0.25">
      <c r="A75" s="16">
        <v>64</v>
      </c>
      <c r="B75" s="166" t="s">
        <v>156</v>
      </c>
      <c r="C75" s="120">
        <v>9</v>
      </c>
      <c r="D75" s="116" t="s">
        <v>131</v>
      </c>
      <c r="E75" s="113">
        <v>10</v>
      </c>
      <c r="F75" s="132">
        <f t="shared" si="1"/>
        <v>11.627906976744185</v>
      </c>
      <c r="G75" s="95" t="s">
        <v>17</v>
      </c>
    </row>
    <row r="76" spans="1:7" ht="44.25" customHeight="1" x14ac:dyDescent="0.25">
      <c r="A76" s="16">
        <v>65</v>
      </c>
      <c r="B76" s="166" t="s">
        <v>157</v>
      </c>
      <c r="C76" s="120">
        <v>9</v>
      </c>
      <c r="D76" s="116" t="s">
        <v>131</v>
      </c>
      <c r="E76" s="113">
        <v>7</v>
      </c>
      <c r="F76" s="132">
        <f t="shared" ref="F76:F107" si="2" xml:space="preserve"> (E76*100)/86</f>
        <v>8.1395348837209305</v>
      </c>
      <c r="G76" s="95" t="s">
        <v>17</v>
      </c>
    </row>
    <row r="77" spans="1:7" ht="44.25" customHeight="1" x14ac:dyDescent="0.25">
      <c r="A77" s="16">
        <v>66</v>
      </c>
      <c r="B77" s="159" t="s">
        <v>297</v>
      </c>
      <c r="C77" s="114" t="s">
        <v>234</v>
      </c>
      <c r="D77" s="115" t="s">
        <v>253</v>
      </c>
      <c r="E77" s="116">
        <v>5</v>
      </c>
      <c r="F77" s="132">
        <f t="shared" si="2"/>
        <v>5.8139534883720927</v>
      </c>
      <c r="G77" s="95" t="s">
        <v>17</v>
      </c>
    </row>
    <row r="78" spans="1:7" x14ac:dyDescent="0.25">
      <c r="A78" s="49"/>
      <c r="B78" s="49"/>
      <c r="C78" s="54"/>
      <c r="D78" s="53"/>
      <c r="E78" s="51"/>
      <c r="F78" s="53"/>
    </row>
    <row r="79" spans="1:7" x14ac:dyDescent="0.25">
      <c r="A79" s="49"/>
      <c r="B79" s="49"/>
      <c r="D79" s="49"/>
      <c r="E79" s="55"/>
      <c r="F79" s="49"/>
    </row>
    <row r="80" spans="1:7" x14ac:dyDescent="0.25">
      <c r="A80" s="49"/>
      <c r="B80" s="49"/>
      <c r="C80" s="59"/>
      <c r="D80" s="50"/>
      <c r="E80" s="60"/>
      <c r="F80" s="53"/>
    </row>
    <row r="81" spans="1:6" x14ac:dyDescent="0.25">
      <c r="A81" s="49"/>
      <c r="B81" s="49"/>
      <c r="C81" s="59"/>
      <c r="D81" s="50"/>
      <c r="E81" s="60"/>
      <c r="F81" s="53"/>
    </row>
    <row r="82" spans="1:6" x14ac:dyDescent="0.25">
      <c r="A82" s="49"/>
      <c r="B82" s="49"/>
      <c r="D82" s="49"/>
      <c r="E82" s="55"/>
      <c r="F82" s="49"/>
    </row>
    <row r="83" spans="1:6" x14ac:dyDescent="0.25">
      <c r="A83" s="49"/>
      <c r="B83" s="49"/>
      <c r="C83" s="54"/>
      <c r="D83" s="53"/>
      <c r="E83" s="51"/>
      <c r="F83" s="53"/>
    </row>
    <row r="84" spans="1:6" x14ac:dyDescent="0.25">
      <c r="A84" s="49"/>
      <c r="B84" s="49"/>
      <c r="C84" s="58"/>
      <c r="D84" s="53"/>
      <c r="E84" s="55"/>
      <c r="F84" s="55"/>
    </row>
    <row r="85" spans="1:6" x14ac:dyDescent="0.25">
      <c r="A85" s="49"/>
      <c r="B85" s="49"/>
      <c r="C85" s="59"/>
      <c r="D85" s="50"/>
      <c r="E85" s="60"/>
      <c r="F85" s="53"/>
    </row>
    <row r="86" spans="1:6" x14ac:dyDescent="0.25">
      <c r="A86" s="49"/>
      <c r="B86" s="49"/>
      <c r="D86" s="53"/>
      <c r="E86" s="51"/>
      <c r="F86" s="49"/>
    </row>
    <row r="87" spans="1:6" x14ac:dyDescent="0.25">
      <c r="A87" s="49"/>
      <c r="B87" s="49"/>
      <c r="D87" s="49"/>
      <c r="E87" s="49"/>
      <c r="F87" s="49"/>
    </row>
    <row r="88" spans="1:6" x14ac:dyDescent="0.25">
      <c r="A88" s="49"/>
      <c r="B88" s="49"/>
      <c r="C88" s="54"/>
      <c r="D88" s="62"/>
      <c r="E88" s="55"/>
      <c r="F88" s="53"/>
    </row>
    <row r="89" spans="1:6" x14ac:dyDescent="0.25">
      <c r="A89" s="49"/>
      <c r="B89" s="49"/>
      <c r="C89" s="59"/>
      <c r="D89" s="50"/>
      <c r="E89" s="60"/>
      <c r="F89" s="53"/>
    </row>
    <row r="90" spans="1:6" x14ac:dyDescent="0.25">
      <c r="A90" s="49"/>
      <c r="B90" s="49"/>
      <c r="C90" s="54"/>
      <c r="D90" s="62"/>
      <c r="E90" s="55"/>
      <c r="F90" s="53"/>
    </row>
    <row r="91" spans="1:6" x14ac:dyDescent="0.25">
      <c r="A91" s="49"/>
      <c r="B91" s="49"/>
      <c r="D91" s="49"/>
      <c r="E91" s="51"/>
      <c r="F91" s="49"/>
    </row>
    <row r="92" spans="1:6" x14ac:dyDescent="0.25">
      <c r="A92" s="49"/>
      <c r="B92" s="49"/>
      <c r="C92" s="54"/>
      <c r="D92" s="53"/>
      <c r="E92" s="51"/>
      <c r="F92" s="53"/>
    </row>
    <row r="93" spans="1:6" x14ac:dyDescent="0.25">
      <c r="A93" s="49"/>
      <c r="B93" s="49"/>
      <c r="D93" s="49"/>
      <c r="E93" s="51"/>
      <c r="F93" s="49"/>
    </row>
    <row r="94" spans="1:6" x14ac:dyDescent="0.25">
      <c r="A94" s="49"/>
      <c r="B94" s="49"/>
      <c r="C94" s="59"/>
      <c r="D94" s="50"/>
      <c r="E94" s="60"/>
      <c r="F94" s="53"/>
    </row>
    <row r="95" spans="1:6" x14ac:dyDescent="0.25">
      <c r="A95" s="49"/>
      <c r="B95" s="49"/>
      <c r="D95" s="49"/>
      <c r="E95" s="49"/>
      <c r="F95" s="49"/>
    </row>
    <row r="96" spans="1:6" x14ac:dyDescent="0.25">
      <c r="A96" s="49"/>
      <c r="B96" s="49"/>
      <c r="C96" s="54"/>
      <c r="D96" s="55"/>
      <c r="E96" s="51"/>
      <c r="F96" s="51"/>
    </row>
    <row r="97" spans="1:6" x14ac:dyDescent="0.25">
      <c r="A97" s="49"/>
      <c r="B97" s="49"/>
      <c r="C97" s="58"/>
      <c r="D97" s="53"/>
      <c r="E97" s="55"/>
      <c r="F97" s="51"/>
    </row>
    <row r="98" spans="1:6" x14ac:dyDescent="0.25">
      <c r="A98" s="49"/>
      <c r="B98" s="49"/>
      <c r="C98" s="58"/>
      <c r="D98" s="55"/>
      <c r="E98" s="55"/>
      <c r="F98" s="51"/>
    </row>
    <row r="99" spans="1:6" x14ac:dyDescent="0.25">
      <c r="A99" s="49"/>
      <c r="B99" s="49"/>
      <c r="C99" s="61"/>
      <c r="D99" s="62"/>
      <c r="E99" s="55"/>
      <c r="F99" s="49"/>
    </row>
    <row r="100" spans="1:6" x14ac:dyDescent="0.25">
      <c r="A100" s="49"/>
      <c r="B100" s="49"/>
      <c r="D100" s="50"/>
      <c r="E100" s="51"/>
      <c r="F100" s="50"/>
    </row>
    <row r="101" spans="1:6" x14ac:dyDescent="0.25">
      <c r="A101" s="49"/>
      <c r="B101" s="49"/>
      <c r="C101" s="54"/>
      <c r="D101" s="51"/>
      <c r="E101" s="51"/>
      <c r="F101" s="51"/>
    </row>
    <row r="102" spans="1:6" x14ac:dyDescent="0.25">
      <c r="A102" s="49"/>
      <c r="B102" s="49"/>
      <c r="D102" s="49"/>
      <c r="E102" s="49"/>
      <c r="F102" s="49"/>
    </row>
    <row r="103" spans="1:6" x14ac:dyDescent="0.25">
      <c r="A103" s="49"/>
      <c r="B103" s="49"/>
      <c r="C103" s="56"/>
      <c r="D103" s="53"/>
      <c r="E103" s="51"/>
      <c r="F103" s="53"/>
    </row>
    <row r="104" spans="1:6" x14ac:dyDescent="0.25">
      <c r="A104" s="49"/>
      <c r="B104" s="49"/>
      <c r="D104" s="53"/>
      <c r="E104" s="51"/>
      <c r="F104" s="49"/>
    </row>
    <row r="105" spans="1:6" x14ac:dyDescent="0.25">
      <c r="A105" s="49"/>
      <c r="B105" s="49"/>
      <c r="D105" s="49"/>
      <c r="E105" s="51"/>
      <c r="F105" s="49"/>
    </row>
    <row r="106" spans="1:6" x14ac:dyDescent="0.25">
      <c r="A106" s="49"/>
      <c r="B106" s="49"/>
      <c r="C106" s="54"/>
      <c r="D106" s="53"/>
      <c r="E106" s="51"/>
      <c r="F106" s="53"/>
    </row>
    <row r="107" spans="1:6" x14ac:dyDescent="0.25">
      <c r="A107" s="49"/>
      <c r="B107" s="49"/>
      <c r="C107" s="54"/>
      <c r="D107" s="53"/>
      <c r="E107" s="51"/>
      <c r="F107" s="53"/>
    </row>
    <row r="108" spans="1:6" x14ac:dyDescent="0.25">
      <c r="A108" s="63"/>
      <c r="B108" s="63"/>
      <c r="C108" s="64"/>
      <c r="D108" s="65"/>
      <c r="E108" s="66"/>
      <c r="F108" s="67"/>
    </row>
    <row r="109" spans="1:6" x14ac:dyDescent="0.25">
      <c r="A109" s="16"/>
      <c r="B109" s="16"/>
      <c r="C109" s="68"/>
      <c r="D109" s="69"/>
      <c r="E109" s="32"/>
      <c r="F109" s="47"/>
    </row>
    <row r="110" spans="1:6" x14ac:dyDescent="0.25">
      <c r="A110" s="16"/>
      <c r="B110" s="16"/>
      <c r="C110" s="70"/>
      <c r="D110" s="32"/>
      <c r="E110" s="32"/>
      <c r="F110" s="32"/>
    </row>
    <row r="111" spans="1:6" x14ac:dyDescent="0.25">
      <c r="A111" s="16"/>
      <c r="B111" s="16"/>
      <c r="C111" s="71"/>
      <c r="D111" s="40"/>
      <c r="E111" s="41"/>
      <c r="F111" s="69"/>
    </row>
    <row r="112" spans="1:6" x14ac:dyDescent="0.25">
      <c r="A112" s="16"/>
      <c r="B112" s="16"/>
      <c r="C112" s="72"/>
      <c r="D112" s="69"/>
      <c r="E112" s="41"/>
      <c r="F112" s="32"/>
    </row>
    <row r="113" spans="1:6" x14ac:dyDescent="0.25">
      <c r="A113" s="16"/>
      <c r="B113" s="16"/>
      <c r="C113" s="70"/>
      <c r="D113" s="69"/>
      <c r="E113" s="32"/>
      <c r="F113" s="69"/>
    </row>
    <row r="114" spans="1:6" x14ac:dyDescent="0.25">
      <c r="A114" s="16"/>
      <c r="B114" s="16"/>
      <c r="C114" s="73"/>
      <c r="D114" s="74"/>
      <c r="E114" s="41"/>
      <c r="F114" s="16"/>
    </row>
    <row r="115" spans="1:6" x14ac:dyDescent="0.25">
      <c r="A115" s="16"/>
      <c r="B115" s="16"/>
      <c r="C115" s="70"/>
      <c r="D115" s="69"/>
      <c r="E115" s="32"/>
      <c r="F115" s="69"/>
    </row>
    <row r="116" spans="1:6" x14ac:dyDescent="0.25">
      <c r="A116" s="16"/>
      <c r="B116" s="16"/>
      <c r="C116" s="71"/>
      <c r="D116" s="40"/>
      <c r="E116" s="41"/>
      <c r="F116" s="69"/>
    </row>
    <row r="117" spans="1:6" x14ac:dyDescent="0.25">
      <c r="A117" s="16"/>
      <c r="B117" s="16"/>
      <c r="C117" s="68"/>
      <c r="D117" s="75"/>
      <c r="E117" s="32"/>
      <c r="F117" s="75"/>
    </row>
    <row r="118" spans="1:6" x14ac:dyDescent="0.25">
      <c r="A118" s="16"/>
      <c r="B118" s="16"/>
      <c r="C118" s="68"/>
      <c r="D118" s="16"/>
      <c r="E118" s="16"/>
      <c r="F118" s="16"/>
    </row>
    <row r="119" spans="1:6" x14ac:dyDescent="0.25">
      <c r="A119" s="16"/>
      <c r="B119" s="16"/>
      <c r="C119" s="70"/>
      <c r="D119" s="69"/>
      <c r="E119" s="32"/>
      <c r="F119" s="69"/>
    </row>
    <row r="120" spans="1:6" x14ac:dyDescent="0.25">
      <c r="A120" s="16"/>
      <c r="B120" s="16"/>
      <c r="C120" s="70"/>
      <c r="D120" s="76"/>
      <c r="E120" s="32"/>
      <c r="F120" s="69"/>
    </row>
    <row r="121" spans="1:6" x14ac:dyDescent="0.25">
      <c r="A121" s="16"/>
      <c r="B121" s="16"/>
      <c r="C121" s="68"/>
      <c r="D121" s="76"/>
      <c r="E121" s="32"/>
      <c r="F121" s="69"/>
    </row>
    <row r="122" spans="1:6" x14ac:dyDescent="0.25">
      <c r="A122" s="16"/>
      <c r="B122" s="16"/>
      <c r="C122" s="68"/>
      <c r="D122" s="77"/>
      <c r="E122" s="78"/>
      <c r="F122" s="16"/>
    </row>
    <row r="123" spans="1:6" x14ac:dyDescent="0.25">
      <c r="A123" s="16"/>
      <c r="B123" s="16"/>
      <c r="C123" s="68"/>
      <c r="D123" s="76"/>
      <c r="E123" s="32"/>
      <c r="F123" s="16"/>
    </row>
    <row r="124" spans="1:6" x14ac:dyDescent="0.25">
      <c r="A124" s="16"/>
      <c r="B124" s="16"/>
      <c r="C124" s="72"/>
      <c r="D124" s="69"/>
      <c r="E124" s="41"/>
      <c r="F124" s="32"/>
    </row>
    <row r="125" spans="1:6" x14ac:dyDescent="0.25">
      <c r="A125" s="16"/>
      <c r="B125" s="16"/>
      <c r="C125" s="79"/>
      <c r="D125" s="69"/>
      <c r="E125" s="69"/>
      <c r="F125" s="69"/>
    </row>
    <row r="126" spans="1:6" x14ac:dyDescent="0.25">
      <c r="A126" s="16"/>
      <c r="B126" s="16"/>
      <c r="C126" s="73"/>
      <c r="D126" s="74"/>
      <c r="E126" s="41"/>
      <c r="F126" s="16"/>
    </row>
    <row r="127" spans="1:6" x14ac:dyDescent="0.25">
      <c r="A127" s="16"/>
      <c r="B127" s="16"/>
      <c r="C127" s="70"/>
      <c r="D127" s="69"/>
      <c r="E127" s="32"/>
      <c r="F127" s="69"/>
    </row>
    <row r="128" spans="1:6" x14ac:dyDescent="0.25">
      <c r="A128" s="16"/>
      <c r="B128" s="16"/>
      <c r="C128" s="72"/>
      <c r="D128" s="41"/>
      <c r="E128" s="32"/>
      <c r="F128" s="32"/>
    </row>
    <row r="129" spans="1:6" x14ac:dyDescent="0.25">
      <c r="A129" s="16"/>
      <c r="B129" s="16"/>
      <c r="C129" s="73"/>
      <c r="D129" s="74"/>
      <c r="E129" s="41"/>
      <c r="F129" s="16"/>
    </row>
    <row r="130" spans="1:6" x14ac:dyDescent="0.25">
      <c r="A130" s="16"/>
      <c r="B130" s="16"/>
      <c r="C130" s="70"/>
      <c r="D130" s="32"/>
      <c r="E130" s="32"/>
      <c r="F130" s="32"/>
    </row>
    <row r="131" spans="1:6" x14ac:dyDescent="0.25">
      <c r="A131" s="16"/>
      <c r="B131" s="16"/>
      <c r="C131" s="71"/>
      <c r="D131" s="40"/>
      <c r="E131" s="41"/>
      <c r="F131" s="69"/>
    </row>
    <row r="132" spans="1:6" x14ac:dyDescent="0.25">
      <c r="A132" s="16"/>
      <c r="B132" s="16"/>
      <c r="C132" s="68"/>
      <c r="D132" s="16"/>
      <c r="E132" s="16"/>
      <c r="F132" s="16"/>
    </row>
    <row r="133" spans="1:6" x14ac:dyDescent="0.25">
      <c r="A133" s="16"/>
      <c r="B133" s="16"/>
      <c r="C133" s="70"/>
      <c r="D133" s="69"/>
      <c r="E133" s="32"/>
      <c r="F133" s="69"/>
    </row>
    <row r="134" spans="1:6" x14ac:dyDescent="0.25">
      <c r="A134" s="16"/>
      <c r="B134" s="16"/>
      <c r="C134" s="79"/>
      <c r="D134" s="69"/>
      <c r="E134" s="32"/>
      <c r="F134" s="47"/>
    </row>
    <row r="135" spans="1:6" x14ac:dyDescent="0.25">
      <c r="A135" s="16"/>
      <c r="B135" s="16"/>
      <c r="C135" s="71"/>
      <c r="D135" s="40"/>
      <c r="E135" s="41"/>
      <c r="F135" s="69"/>
    </row>
    <row r="136" spans="1:6" x14ac:dyDescent="0.25">
      <c r="A136" s="16"/>
      <c r="B136" s="16"/>
      <c r="C136" s="68"/>
      <c r="D136" s="16"/>
      <c r="E136" s="32"/>
      <c r="F136" s="16"/>
    </row>
    <row r="137" spans="1:6" x14ac:dyDescent="0.25">
      <c r="A137" s="16"/>
      <c r="B137" s="16"/>
      <c r="C137" s="70"/>
      <c r="D137" s="69"/>
      <c r="E137" s="32"/>
      <c r="F137" s="69"/>
    </row>
    <row r="138" spans="1:6" x14ac:dyDescent="0.25">
      <c r="A138" s="16"/>
      <c r="B138" s="16"/>
      <c r="C138" s="72"/>
      <c r="D138" s="69"/>
      <c r="E138" s="41"/>
      <c r="F138" s="41"/>
    </row>
    <row r="139" spans="1:6" x14ac:dyDescent="0.25">
      <c r="A139" s="16"/>
      <c r="B139" s="16"/>
      <c r="C139" s="68"/>
      <c r="D139" s="16"/>
      <c r="E139" s="16"/>
      <c r="F139" s="16"/>
    </row>
    <row r="140" spans="1:6" x14ac:dyDescent="0.25">
      <c r="A140" s="16"/>
      <c r="B140" s="16"/>
      <c r="C140" s="72"/>
      <c r="D140" s="41"/>
      <c r="E140" s="32"/>
      <c r="F140" s="32"/>
    </row>
    <row r="141" spans="1:6" x14ac:dyDescent="0.25">
      <c r="A141" s="16"/>
      <c r="B141" s="16"/>
      <c r="C141" s="72"/>
      <c r="D141" s="69"/>
      <c r="E141" s="41"/>
      <c r="F141" s="32"/>
    </row>
    <row r="142" spans="1:6" x14ac:dyDescent="0.25">
      <c r="A142" s="16"/>
      <c r="B142" s="16"/>
      <c r="C142" s="72"/>
      <c r="D142" s="69"/>
      <c r="E142" s="41"/>
      <c r="F142" s="32"/>
    </row>
    <row r="143" spans="1:6" x14ac:dyDescent="0.25">
      <c r="A143" s="16"/>
      <c r="B143" s="16"/>
      <c r="C143" s="70"/>
      <c r="D143" s="69"/>
      <c r="E143" s="32"/>
      <c r="F143" s="69"/>
    </row>
    <row r="144" spans="1:6" x14ac:dyDescent="0.25">
      <c r="A144" s="16"/>
      <c r="B144" s="16"/>
      <c r="C144" s="70"/>
      <c r="D144" s="69"/>
      <c r="E144" s="32"/>
      <c r="F144" s="69"/>
    </row>
    <row r="145" spans="1:6" x14ac:dyDescent="0.25">
      <c r="A145" s="16"/>
      <c r="B145" s="16"/>
      <c r="C145" s="70"/>
      <c r="D145" s="69"/>
      <c r="E145" s="32"/>
      <c r="F145" s="69"/>
    </row>
    <row r="146" spans="1:6" x14ac:dyDescent="0.25">
      <c r="A146" s="16"/>
      <c r="B146" s="16"/>
      <c r="C146" s="79"/>
      <c r="D146" s="69"/>
      <c r="E146" s="41"/>
      <c r="F146" s="69"/>
    </row>
  </sheetData>
  <autoFilter ref="A11:F77">
    <sortState ref="A12:F77">
      <sortCondition descending="1" ref="E11:E77"/>
    </sortState>
  </autoFilter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2" manualBreakCount="2">
    <brk id="21" max="6" man="1"/>
    <brk id="3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1"/>
  <sheetViews>
    <sheetView view="pageBreakPreview" topLeftCell="A57" zoomScaleNormal="80" zoomScaleSheetLayoutView="100" workbookViewId="0">
      <selection activeCell="D15" sqref="D15"/>
    </sheetView>
  </sheetViews>
  <sheetFormatPr defaultRowHeight="15.75" x14ac:dyDescent="0.25"/>
  <cols>
    <col min="1" max="1" width="5.7109375" style="42" customWidth="1"/>
    <col min="2" max="2" width="41.85546875" style="42" customWidth="1"/>
    <col min="3" max="3" width="14.28515625" style="44" customWidth="1"/>
    <col min="4" max="4" width="77.7109375" style="42" customWidth="1"/>
    <col min="5" max="5" width="15" style="42" customWidth="1"/>
    <col min="6" max="6" width="12.85546875" style="42" customWidth="1"/>
    <col min="7" max="7" width="14.85546875" style="49" customWidth="1"/>
    <col min="8" max="8" width="14" customWidth="1"/>
  </cols>
  <sheetData>
    <row r="1" spans="1:19" s="107" customFormat="1" x14ac:dyDescent="0.25">
      <c r="A1" s="42"/>
      <c r="B1" s="42"/>
      <c r="C1" s="44"/>
      <c r="D1" s="42"/>
      <c r="E1" s="42"/>
      <c r="F1" s="42" t="s">
        <v>361</v>
      </c>
      <c r="G1" s="49"/>
    </row>
    <row r="2" spans="1:19" s="107" customFormat="1" x14ac:dyDescent="0.25">
      <c r="A2" s="42"/>
      <c r="B2" s="42"/>
      <c r="C2" s="44"/>
      <c r="D2" s="42"/>
      <c r="E2" s="42"/>
      <c r="F2" s="42" t="s">
        <v>355</v>
      </c>
      <c r="G2" s="49"/>
    </row>
    <row r="3" spans="1:19" s="107" customFormat="1" x14ac:dyDescent="0.25">
      <c r="A3" s="42"/>
      <c r="B3" s="42"/>
      <c r="C3" s="44"/>
      <c r="D3" s="42"/>
      <c r="E3" s="42"/>
      <c r="F3" s="42" t="s">
        <v>365</v>
      </c>
      <c r="G3" s="49"/>
    </row>
    <row r="5" spans="1:19" x14ac:dyDescent="0.25">
      <c r="B5" s="140" t="s">
        <v>19</v>
      </c>
      <c r="C5" s="141"/>
      <c r="D5" s="141"/>
      <c r="E5" s="141"/>
    </row>
    <row r="7" spans="1:19" ht="23.25" customHeight="1" x14ac:dyDescent="0.25">
      <c r="B7" s="80" t="s">
        <v>4</v>
      </c>
      <c r="C7" s="82" t="s">
        <v>13</v>
      </c>
      <c r="D7" s="81" t="s">
        <v>364</v>
      </c>
      <c r="E7" s="94" t="s">
        <v>28</v>
      </c>
      <c r="F7" s="43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46" t="s">
        <v>18</v>
      </c>
      <c r="C8" s="93">
        <v>45923</v>
      </c>
      <c r="D8" s="81" t="s">
        <v>6</v>
      </c>
      <c r="E8" s="133">
        <v>100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46" t="s">
        <v>21</v>
      </c>
      <c r="C9" s="89" t="s">
        <v>25</v>
      </c>
      <c r="D9" s="81"/>
      <c r="E9" s="84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D10" s="45"/>
      <c r="E10" s="45"/>
      <c r="F10" s="46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74" t="s">
        <v>5</v>
      </c>
      <c r="B11" s="74" t="s">
        <v>0</v>
      </c>
      <c r="C11" s="74" t="s">
        <v>1</v>
      </c>
      <c r="D11" s="74" t="s">
        <v>12</v>
      </c>
      <c r="E11" s="74" t="s">
        <v>2</v>
      </c>
      <c r="F11" s="74" t="s">
        <v>3</v>
      </c>
      <c r="G11" s="142" t="s">
        <v>14</v>
      </c>
      <c r="H11" s="85"/>
      <c r="I11" s="39"/>
      <c r="J11" s="39"/>
      <c r="K11" s="39"/>
      <c r="L11" s="39"/>
      <c r="M11" s="39"/>
      <c r="N11" s="39"/>
      <c r="O11" s="39"/>
      <c r="P11" s="39"/>
      <c r="Q11" s="39"/>
    </row>
    <row r="12" spans="1:19" ht="50.25" customHeight="1" x14ac:dyDescent="0.25">
      <c r="A12" s="16">
        <v>1</v>
      </c>
      <c r="B12" s="152" t="s">
        <v>298</v>
      </c>
      <c r="C12" s="125" t="s">
        <v>299</v>
      </c>
      <c r="D12" s="129" t="s">
        <v>253</v>
      </c>
      <c r="E12" s="95">
        <v>72</v>
      </c>
      <c r="F12" s="132">
        <f xml:space="preserve"> (E12*100)/100</f>
        <v>72</v>
      </c>
      <c r="G12" s="92" t="s">
        <v>15</v>
      </c>
      <c r="I12" s="48" t="s">
        <v>7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50.25" customHeight="1" x14ac:dyDescent="0.25">
      <c r="A13" s="16">
        <v>2</v>
      </c>
      <c r="B13" s="171" t="s">
        <v>349</v>
      </c>
      <c r="C13" s="40" t="s">
        <v>303</v>
      </c>
      <c r="D13" s="32" t="s">
        <v>328</v>
      </c>
      <c r="E13" s="95">
        <v>65</v>
      </c>
      <c r="F13" s="132">
        <f t="shared" ref="F13:F40" si="0" xml:space="preserve"> (E13*100)/100</f>
        <v>65</v>
      </c>
      <c r="G13" s="92" t="s">
        <v>15</v>
      </c>
      <c r="I13" s="42" t="s">
        <v>20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50.25" customHeight="1" x14ac:dyDescent="0.25">
      <c r="A14" s="16">
        <v>3</v>
      </c>
      <c r="B14" s="152" t="s">
        <v>300</v>
      </c>
      <c r="C14" s="125" t="s">
        <v>301</v>
      </c>
      <c r="D14" s="129" t="s">
        <v>253</v>
      </c>
      <c r="E14" s="95">
        <v>64</v>
      </c>
      <c r="F14" s="132">
        <f t="shared" si="0"/>
        <v>64</v>
      </c>
      <c r="G14" s="92" t="s">
        <v>330</v>
      </c>
      <c r="I14" s="42" t="s">
        <v>10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50.25" customHeight="1" x14ac:dyDescent="0.25">
      <c r="A15" s="16">
        <v>4</v>
      </c>
      <c r="B15" s="172" t="s">
        <v>70</v>
      </c>
      <c r="C15" s="40" t="str">
        <f>INDEX([1]обществознание!$A:$A, MATCH(B15, [1]обществознание!$B:$B, 0))</f>
        <v>10б</v>
      </c>
      <c r="D15" s="74" t="s">
        <v>27</v>
      </c>
      <c r="E15" s="96">
        <v>61</v>
      </c>
      <c r="F15" s="132">
        <f t="shared" si="0"/>
        <v>61</v>
      </c>
      <c r="G15" s="92" t="s">
        <v>15</v>
      </c>
      <c r="I15" s="42" t="s">
        <v>11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50.25" customHeight="1" x14ac:dyDescent="0.25">
      <c r="A16" s="16">
        <v>5</v>
      </c>
      <c r="B16" s="143" t="s">
        <v>158</v>
      </c>
      <c r="C16" s="40">
        <v>10</v>
      </c>
      <c r="D16" s="32" t="s">
        <v>131</v>
      </c>
      <c r="E16" s="95">
        <v>42</v>
      </c>
      <c r="F16" s="132">
        <f t="shared" si="0"/>
        <v>42</v>
      </c>
      <c r="G16" s="92" t="s">
        <v>17</v>
      </c>
      <c r="I16" s="42" t="s">
        <v>9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ht="50.25" customHeight="1" x14ac:dyDescent="0.25">
      <c r="A17" s="16">
        <v>6</v>
      </c>
      <c r="B17" s="172" t="s">
        <v>71</v>
      </c>
      <c r="C17" s="40" t="str">
        <f>INDEX([1]обществознание!$A:$A, MATCH(B17, [1]обществознание!$B:$B, 0))</f>
        <v>10а</v>
      </c>
      <c r="D17" s="74" t="s">
        <v>27</v>
      </c>
      <c r="E17" s="96">
        <v>41</v>
      </c>
      <c r="F17" s="132">
        <f t="shared" si="0"/>
        <v>41</v>
      </c>
      <c r="G17" s="92" t="s">
        <v>17</v>
      </c>
      <c r="I17" s="42" t="s">
        <v>8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ht="50.25" customHeight="1" x14ac:dyDescent="0.25">
      <c r="A18" s="16">
        <v>7</v>
      </c>
      <c r="B18" s="171" t="s">
        <v>350</v>
      </c>
      <c r="C18" s="40" t="s">
        <v>303</v>
      </c>
      <c r="D18" s="32" t="s">
        <v>328</v>
      </c>
      <c r="E18" s="95">
        <v>41</v>
      </c>
      <c r="F18" s="132">
        <f t="shared" si="0"/>
        <v>41</v>
      </c>
      <c r="G18" s="92" t="s">
        <v>17</v>
      </c>
    </row>
    <row r="19" spans="1:19" ht="50.25" customHeight="1" x14ac:dyDescent="0.25">
      <c r="A19" s="16">
        <v>8</v>
      </c>
      <c r="B19" s="172" t="s">
        <v>72</v>
      </c>
      <c r="C19" s="40" t="str">
        <f>INDEX([1]обществознание!$A:$A, MATCH(B19, [1]обществознание!$B:$B, 0))</f>
        <v>10а</v>
      </c>
      <c r="D19" s="74" t="s">
        <v>27</v>
      </c>
      <c r="E19" s="96">
        <v>39</v>
      </c>
      <c r="F19" s="132">
        <f t="shared" si="0"/>
        <v>39</v>
      </c>
      <c r="G19" s="92" t="s">
        <v>17</v>
      </c>
    </row>
    <row r="20" spans="1:19" ht="50.25" customHeight="1" x14ac:dyDescent="0.25">
      <c r="A20" s="16">
        <v>9</v>
      </c>
      <c r="B20" s="172" t="s">
        <v>73</v>
      </c>
      <c r="C20" s="40" t="str">
        <f>INDEX([1]обществознание!$A:$A, MATCH(B20, [1]обществознание!$B:$B, 0))</f>
        <v>10б</v>
      </c>
      <c r="D20" s="74" t="s">
        <v>27</v>
      </c>
      <c r="E20" s="96">
        <v>38</v>
      </c>
      <c r="F20" s="132">
        <f t="shared" si="0"/>
        <v>38</v>
      </c>
      <c r="G20" s="92" t="s">
        <v>17</v>
      </c>
    </row>
    <row r="21" spans="1:19" ht="50.25" customHeight="1" x14ac:dyDescent="0.25">
      <c r="A21" s="16">
        <v>10</v>
      </c>
      <c r="B21" s="143" t="s">
        <v>159</v>
      </c>
      <c r="C21" s="40">
        <v>10</v>
      </c>
      <c r="D21" s="32" t="s">
        <v>131</v>
      </c>
      <c r="E21" s="95">
        <v>34</v>
      </c>
      <c r="F21" s="132">
        <f t="shared" si="0"/>
        <v>34</v>
      </c>
      <c r="G21" s="92" t="s">
        <v>17</v>
      </c>
    </row>
    <row r="22" spans="1:19" ht="50.25" customHeight="1" x14ac:dyDescent="0.25">
      <c r="A22" s="16">
        <v>11</v>
      </c>
      <c r="B22" s="152" t="s">
        <v>302</v>
      </c>
      <c r="C22" s="125" t="s">
        <v>303</v>
      </c>
      <c r="D22" s="129" t="s">
        <v>253</v>
      </c>
      <c r="E22" s="95">
        <v>33</v>
      </c>
      <c r="F22" s="132">
        <f t="shared" si="0"/>
        <v>33</v>
      </c>
      <c r="G22" s="92" t="s">
        <v>17</v>
      </c>
    </row>
    <row r="23" spans="1:19" ht="50.25" customHeight="1" x14ac:dyDescent="0.25">
      <c r="A23" s="16">
        <v>12</v>
      </c>
      <c r="B23" s="172" t="s">
        <v>74</v>
      </c>
      <c r="C23" s="40" t="str">
        <f>INDEX([1]обществознание!$A:$A, MATCH(B23, [1]обществознание!$B:$B, 0))</f>
        <v>10в</v>
      </c>
      <c r="D23" s="74" t="s">
        <v>27</v>
      </c>
      <c r="E23" s="96">
        <v>31</v>
      </c>
      <c r="F23" s="132">
        <f xml:space="preserve"> (E23*100)/100</f>
        <v>31</v>
      </c>
      <c r="G23" s="92" t="s">
        <v>17</v>
      </c>
    </row>
    <row r="24" spans="1:19" ht="50.25" customHeight="1" x14ac:dyDescent="0.25">
      <c r="A24" s="16">
        <v>13</v>
      </c>
      <c r="B24" s="172" t="s">
        <v>75</v>
      </c>
      <c r="C24" s="40" t="str">
        <f>INDEX([1]обществознание!$A:$A, MATCH(B24, [1]обществознание!$B:$B, 0))</f>
        <v>10а</v>
      </c>
      <c r="D24" s="74" t="s">
        <v>27</v>
      </c>
      <c r="E24" s="96">
        <v>30</v>
      </c>
      <c r="F24" s="132">
        <f t="shared" si="0"/>
        <v>30</v>
      </c>
      <c r="G24" s="92" t="s">
        <v>17</v>
      </c>
    </row>
    <row r="25" spans="1:19" ht="50.25" customHeight="1" x14ac:dyDescent="0.25">
      <c r="A25" s="16">
        <v>14</v>
      </c>
      <c r="B25" s="172" t="s">
        <v>76</v>
      </c>
      <c r="C25" s="40" t="str">
        <f>INDEX([1]обществознание!$A:$A, MATCH(B25, [1]обществознание!$B:$B, 0))</f>
        <v>10в</v>
      </c>
      <c r="D25" s="74" t="s">
        <v>27</v>
      </c>
      <c r="E25" s="96">
        <v>30</v>
      </c>
      <c r="F25" s="132">
        <f t="shared" si="0"/>
        <v>30</v>
      </c>
      <c r="G25" s="92" t="s">
        <v>17</v>
      </c>
    </row>
    <row r="26" spans="1:19" ht="50.25" customHeight="1" x14ac:dyDescent="0.25">
      <c r="A26" s="16">
        <v>15</v>
      </c>
      <c r="B26" s="143" t="s">
        <v>160</v>
      </c>
      <c r="C26" s="40">
        <v>10</v>
      </c>
      <c r="D26" s="32" t="s">
        <v>131</v>
      </c>
      <c r="E26" s="95">
        <v>27</v>
      </c>
      <c r="F26" s="132">
        <f t="shared" si="0"/>
        <v>27</v>
      </c>
      <c r="G26" s="92" t="s">
        <v>17</v>
      </c>
    </row>
    <row r="27" spans="1:19" ht="50.25" customHeight="1" x14ac:dyDescent="0.25">
      <c r="A27" s="16">
        <v>16</v>
      </c>
      <c r="B27" s="143" t="s">
        <v>161</v>
      </c>
      <c r="C27" s="40">
        <v>10</v>
      </c>
      <c r="D27" s="32" t="s">
        <v>131</v>
      </c>
      <c r="E27" s="95">
        <v>27</v>
      </c>
      <c r="F27" s="132">
        <f t="shared" si="0"/>
        <v>27</v>
      </c>
      <c r="G27" s="92" t="s">
        <v>17</v>
      </c>
    </row>
    <row r="28" spans="1:19" ht="50.25" customHeight="1" x14ac:dyDescent="0.25">
      <c r="A28" s="16">
        <v>17</v>
      </c>
      <c r="B28" s="152" t="s">
        <v>304</v>
      </c>
      <c r="C28" s="125" t="s">
        <v>303</v>
      </c>
      <c r="D28" s="129" t="s">
        <v>253</v>
      </c>
      <c r="E28" s="95">
        <v>26</v>
      </c>
      <c r="F28" s="132">
        <f t="shared" si="0"/>
        <v>26</v>
      </c>
      <c r="G28" s="92" t="s">
        <v>17</v>
      </c>
    </row>
    <row r="29" spans="1:19" ht="50.25" customHeight="1" x14ac:dyDescent="0.25">
      <c r="A29" s="16">
        <v>18</v>
      </c>
      <c r="B29" s="172" t="s">
        <v>77</v>
      </c>
      <c r="C29" s="100" t="str">
        <f>INDEX([1]обществознание!$A:$A, MATCH(B29, [1]обществознание!$B:$B, 0))</f>
        <v>10а</v>
      </c>
      <c r="D29" s="137" t="s">
        <v>27</v>
      </c>
      <c r="E29" s="96">
        <v>25</v>
      </c>
      <c r="F29" s="132">
        <f t="shared" si="0"/>
        <v>25</v>
      </c>
      <c r="G29" s="92" t="s">
        <v>17</v>
      </c>
    </row>
    <row r="30" spans="1:19" ht="50.25" customHeight="1" x14ac:dyDescent="0.25">
      <c r="A30" s="16">
        <v>19</v>
      </c>
      <c r="B30" s="143" t="s">
        <v>235</v>
      </c>
      <c r="C30" s="100">
        <v>10</v>
      </c>
      <c r="D30" s="101" t="s">
        <v>185</v>
      </c>
      <c r="E30" s="95">
        <v>25</v>
      </c>
      <c r="F30" s="132">
        <f xml:space="preserve"> (E30*100)/100</f>
        <v>25</v>
      </c>
      <c r="G30" s="95" t="s">
        <v>17</v>
      </c>
    </row>
    <row r="31" spans="1:19" ht="50.25" customHeight="1" x14ac:dyDescent="0.25">
      <c r="A31" s="16">
        <v>20</v>
      </c>
      <c r="B31" s="152" t="s">
        <v>305</v>
      </c>
      <c r="C31" s="122" t="s">
        <v>299</v>
      </c>
      <c r="D31" s="127" t="s">
        <v>253</v>
      </c>
      <c r="E31" s="95">
        <v>25</v>
      </c>
      <c r="F31" s="132">
        <f t="shared" si="0"/>
        <v>25</v>
      </c>
      <c r="G31" s="92" t="s">
        <v>17</v>
      </c>
    </row>
    <row r="32" spans="1:19" ht="50.25" customHeight="1" x14ac:dyDescent="0.25">
      <c r="A32" s="16">
        <v>21</v>
      </c>
      <c r="B32" s="172" t="s">
        <v>78</v>
      </c>
      <c r="C32" s="100" t="str">
        <f>INDEX([1]обществознание!$A:$A, MATCH(B32, [1]обществознание!$B:$B, 0))</f>
        <v>10а</v>
      </c>
      <c r="D32" s="137" t="s">
        <v>27</v>
      </c>
      <c r="E32" s="96">
        <v>24</v>
      </c>
      <c r="F32" s="132">
        <f t="shared" si="0"/>
        <v>24</v>
      </c>
      <c r="G32" s="92" t="s">
        <v>17</v>
      </c>
    </row>
    <row r="33" spans="1:7" ht="50.25" customHeight="1" x14ac:dyDescent="0.25">
      <c r="A33" s="16">
        <v>22</v>
      </c>
      <c r="B33" s="152" t="s">
        <v>306</v>
      </c>
      <c r="C33" s="122" t="s">
        <v>303</v>
      </c>
      <c r="D33" s="127" t="s">
        <v>253</v>
      </c>
      <c r="E33" s="95">
        <v>24</v>
      </c>
      <c r="F33" s="132">
        <f t="shared" si="0"/>
        <v>24</v>
      </c>
      <c r="G33" s="92" t="s">
        <v>17</v>
      </c>
    </row>
    <row r="34" spans="1:7" ht="50.25" customHeight="1" x14ac:dyDescent="0.25">
      <c r="A34" s="16">
        <v>23</v>
      </c>
      <c r="B34" s="144" t="s">
        <v>111</v>
      </c>
      <c r="C34" s="100">
        <v>10</v>
      </c>
      <c r="D34" s="101" t="s">
        <v>94</v>
      </c>
      <c r="E34" s="95">
        <v>21</v>
      </c>
      <c r="F34" s="132">
        <f t="shared" si="0"/>
        <v>21</v>
      </c>
      <c r="G34" s="95" t="s">
        <v>17</v>
      </c>
    </row>
    <row r="35" spans="1:7" ht="50.25" customHeight="1" x14ac:dyDescent="0.25">
      <c r="A35" s="16">
        <v>24</v>
      </c>
      <c r="B35" s="152" t="s">
        <v>307</v>
      </c>
      <c r="C35" s="122" t="s">
        <v>303</v>
      </c>
      <c r="D35" s="127" t="s">
        <v>253</v>
      </c>
      <c r="E35" s="95">
        <v>21</v>
      </c>
      <c r="F35" s="132">
        <f t="shared" si="0"/>
        <v>21</v>
      </c>
      <c r="G35" s="92" t="s">
        <v>17</v>
      </c>
    </row>
    <row r="36" spans="1:7" ht="50.25" customHeight="1" x14ac:dyDescent="0.25">
      <c r="A36" s="16">
        <v>25</v>
      </c>
      <c r="B36" s="144" t="s">
        <v>112</v>
      </c>
      <c r="C36" s="100">
        <v>10</v>
      </c>
      <c r="D36" s="101" t="s">
        <v>94</v>
      </c>
      <c r="E36" s="95">
        <v>20</v>
      </c>
      <c r="F36" s="132">
        <f t="shared" si="0"/>
        <v>20</v>
      </c>
      <c r="G36" s="95" t="s">
        <v>17</v>
      </c>
    </row>
    <row r="37" spans="1:7" ht="50.25" customHeight="1" x14ac:dyDescent="0.25">
      <c r="A37" s="16">
        <v>26</v>
      </c>
      <c r="B37" s="171" t="s">
        <v>351</v>
      </c>
      <c r="C37" s="100" t="s">
        <v>303</v>
      </c>
      <c r="D37" s="101" t="s">
        <v>328</v>
      </c>
      <c r="E37" s="95">
        <v>20</v>
      </c>
      <c r="F37" s="132">
        <f t="shared" si="0"/>
        <v>20</v>
      </c>
      <c r="G37" s="95" t="s">
        <v>17</v>
      </c>
    </row>
    <row r="38" spans="1:7" ht="50.25" customHeight="1" x14ac:dyDescent="0.25">
      <c r="A38" s="16">
        <v>27</v>
      </c>
      <c r="B38" s="172" t="s">
        <v>79</v>
      </c>
      <c r="C38" s="100" t="str">
        <f>INDEX([1]обществознание!$A:$A, MATCH(B38, [1]обществознание!$B:$B, 0))</f>
        <v>10а</v>
      </c>
      <c r="D38" s="137" t="s">
        <v>27</v>
      </c>
      <c r="E38" s="96">
        <v>19</v>
      </c>
      <c r="F38" s="132">
        <f t="shared" si="0"/>
        <v>19</v>
      </c>
      <c r="G38" s="92" t="s">
        <v>17</v>
      </c>
    </row>
    <row r="39" spans="1:7" ht="50.25" customHeight="1" x14ac:dyDescent="0.25">
      <c r="A39" s="16">
        <v>28</v>
      </c>
      <c r="B39" s="172" t="s">
        <v>80</v>
      </c>
      <c r="C39" s="100" t="str">
        <f>INDEX([1]обществознание!$A:$A, MATCH(B39, [1]обществознание!$B:$B, 0))</f>
        <v>10а</v>
      </c>
      <c r="D39" s="137" t="s">
        <v>27</v>
      </c>
      <c r="E39" s="96">
        <v>18</v>
      </c>
      <c r="F39" s="132">
        <f t="shared" si="0"/>
        <v>18</v>
      </c>
      <c r="G39" s="92" t="s">
        <v>17</v>
      </c>
    </row>
    <row r="40" spans="1:7" ht="50.25" customHeight="1" x14ac:dyDescent="0.25">
      <c r="A40" s="16">
        <v>29</v>
      </c>
      <c r="B40" s="143" t="s">
        <v>162</v>
      </c>
      <c r="C40" s="100">
        <v>10</v>
      </c>
      <c r="D40" s="101" t="s">
        <v>131</v>
      </c>
      <c r="E40" s="95">
        <v>18</v>
      </c>
      <c r="F40" s="132">
        <f t="shared" si="0"/>
        <v>18</v>
      </c>
      <c r="G40" s="92" t="s">
        <v>17</v>
      </c>
    </row>
    <row r="41" spans="1:7" ht="50.25" customHeight="1" x14ac:dyDescent="0.25">
      <c r="A41" s="16">
        <v>30</v>
      </c>
      <c r="B41" s="152" t="s">
        <v>308</v>
      </c>
      <c r="C41" s="122" t="s">
        <v>309</v>
      </c>
      <c r="D41" s="127" t="s">
        <v>253</v>
      </c>
      <c r="E41" s="95">
        <v>18</v>
      </c>
      <c r="F41" s="132">
        <f xml:space="preserve"> (E41*100)/100</f>
        <v>18</v>
      </c>
      <c r="G41" s="92" t="s">
        <v>17</v>
      </c>
    </row>
    <row r="42" spans="1:7" ht="50.25" customHeight="1" x14ac:dyDescent="0.25">
      <c r="A42" s="16">
        <v>31</v>
      </c>
      <c r="B42" s="144" t="s">
        <v>113</v>
      </c>
      <c r="C42" s="100">
        <v>10</v>
      </c>
      <c r="D42" s="101" t="s">
        <v>94</v>
      </c>
      <c r="E42" s="95">
        <v>17</v>
      </c>
      <c r="F42" s="132">
        <f xml:space="preserve"> (E42*100)/100</f>
        <v>17</v>
      </c>
      <c r="G42" s="95" t="s">
        <v>17</v>
      </c>
    </row>
    <row r="43" spans="1:7" ht="50.25" customHeight="1" x14ac:dyDescent="0.25">
      <c r="A43" s="16">
        <v>32</v>
      </c>
      <c r="B43" s="144" t="s">
        <v>114</v>
      </c>
      <c r="C43" s="100">
        <v>10</v>
      </c>
      <c r="D43" s="101" t="s">
        <v>94</v>
      </c>
      <c r="E43" s="95">
        <v>17</v>
      </c>
      <c r="F43" s="132">
        <f t="shared" ref="F43:F67" si="1" xml:space="preserve"> (E43*100)/100</f>
        <v>17</v>
      </c>
      <c r="G43" s="95" t="s">
        <v>17</v>
      </c>
    </row>
    <row r="44" spans="1:7" ht="50.25" customHeight="1" x14ac:dyDescent="0.25">
      <c r="A44" s="16">
        <v>33</v>
      </c>
      <c r="B44" s="143" t="s">
        <v>163</v>
      </c>
      <c r="C44" s="100">
        <v>10</v>
      </c>
      <c r="D44" s="101" t="s">
        <v>131</v>
      </c>
      <c r="E44" s="95">
        <v>17</v>
      </c>
      <c r="F44" s="132">
        <f t="shared" si="1"/>
        <v>17</v>
      </c>
      <c r="G44" s="92" t="s">
        <v>17</v>
      </c>
    </row>
    <row r="45" spans="1:7" ht="50.25" customHeight="1" x14ac:dyDescent="0.25">
      <c r="A45" s="16">
        <v>34</v>
      </c>
      <c r="B45" s="143" t="s">
        <v>237</v>
      </c>
      <c r="C45" s="100">
        <v>10</v>
      </c>
      <c r="D45" s="101" t="s">
        <v>185</v>
      </c>
      <c r="E45" s="95">
        <v>17</v>
      </c>
      <c r="F45" s="132">
        <f t="shared" si="1"/>
        <v>17</v>
      </c>
      <c r="G45" s="95" t="s">
        <v>17</v>
      </c>
    </row>
    <row r="46" spans="1:7" ht="50.25" customHeight="1" x14ac:dyDescent="0.25">
      <c r="A46" s="16">
        <v>35</v>
      </c>
      <c r="B46" s="171" t="s">
        <v>352</v>
      </c>
      <c r="C46" s="100" t="s">
        <v>303</v>
      </c>
      <c r="D46" s="101" t="s">
        <v>328</v>
      </c>
      <c r="E46" s="95">
        <v>17</v>
      </c>
      <c r="F46" s="132">
        <f t="shared" si="1"/>
        <v>17</v>
      </c>
      <c r="G46" s="95" t="s">
        <v>17</v>
      </c>
    </row>
    <row r="47" spans="1:7" ht="50.25" customHeight="1" x14ac:dyDescent="0.25">
      <c r="A47" s="16">
        <v>36</v>
      </c>
      <c r="B47" s="173" t="s">
        <v>81</v>
      </c>
      <c r="C47" s="100" t="str">
        <f>INDEX([1]обществознание!$A:$A, MATCH(B47, [1]обществознание!$B:$B, 0))</f>
        <v>10а</v>
      </c>
      <c r="D47" s="137" t="s">
        <v>27</v>
      </c>
      <c r="E47" s="96">
        <v>16</v>
      </c>
      <c r="F47" s="132">
        <f t="shared" si="1"/>
        <v>16</v>
      </c>
      <c r="G47" s="92" t="s">
        <v>17</v>
      </c>
    </row>
    <row r="48" spans="1:7" ht="50.25" customHeight="1" x14ac:dyDescent="0.25">
      <c r="A48" s="16">
        <v>37</v>
      </c>
      <c r="B48" s="143" t="s">
        <v>164</v>
      </c>
      <c r="C48" s="100">
        <v>10</v>
      </c>
      <c r="D48" s="101" t="s">
        <v>131</v>
      </c>
      <c r="E48" s="95">
        <v>16</v>
      </c>
      <c r="F48" s="132">
        <f t="shared" si="1"/>
        <v>16</v>
      </c>
      <c r="G48" s="92" t="s">
        <v>17</v>
      </c>
    </row>
    <row r="49" spans="1:7" ht="50.25" customHeight="1" x14ac:dyDescent="0.25">
      <c r="A49" s="16">
        <v>38</v>
      </c>
      <c r="B49" s="143" t="s">
        <v>165</v>
      </c>
      <c r="C49" s="100">
        <v>10</v>
      </c>
      <c r="D49" s="101" t="s">
        <v>131</v>
      </c>
      <c r="E49" s="95">
        <v>16</v>
      </c>
      <c r="F49" s="132">
        <f t="shared" si="1"/>
        <v>16</v>
      </c>
      <c r="G49" s="92" t="s">
        <v>17</v>
      </c>
    </row>
    <row r="50" spans="1:7" ht="50.25" customHeight="1" x14ac:dyDescent="0.25">
      <c r="A50" s="16">
        <v>39</v>
      </c>
      <c r="B50" s="172" t="s">
        <v>82</v>
      </c>
      <c r="C50" s="100" t="str">
        <f>INDEX([1]обществознание!$A:$A, MATCH(B50, [1]обществознание!$B:$B, 0))</f>
        <v>10а</v>
      </c>
      <c r="D50" s="137" t="s">
        <v>27</v>
      </c>
      <c r="E50" s="96">
        <v>15</v>
      </c>
      <c r="F50" s="132">
        <f t="shared" si="1"/>
        <v>15</v>
      </c>
      <c r="G50" s="92" t="s">
        <v>17</v>
      </c>
    </row>
    <row r="51" spans="1:7" ht="50.25" customHeight="1" x14ac:dyDescent="0.25">
      <c r="A51" s="16">
        <v>40</v>
      </c>
      <c r="B51" s="143" t="s">
        <v>238</v>
      </c>
      <c r="C51" s="100">
        <v>10</v>
      </c>
      <c r="D51" s="101" t="s">
        <v>185</v>
      </c>
      <c r="E51" s="95">
        <v>15</v>
      </c>
      <c r="F51" s="132">
        <f t="shared" si="1"/>
        <v>15</v>
      </c>
      <c r="G51" s="95" t="s">
        <v>236</v>
      </c>
    </row>
    <row r="52" spans="1:7" ht="50.25" customHeight="1" x14ac:dyDescent="0.25">
      <c r="A52" s="16">
        <v>41</v>
      </c>
      <c r="B52" s="172" t="s">
        <v>83</v>
      </c>
      <c r="C52" s="100" t="str">
        <f>INDEX([1]обществознание!$A:$A, MATCH(B52, [1]обществознание!$B:$B, 0))</f>
        <v>10а</v>
      </c>
      <c r="D52" s="137" t="s">
        <v>27</v>
      </c>
      <c r="E52" s="96">
        <v>14</v>
      </c>
      <c r="F52" s="132">
        <f t="shared" si="1"/>
        <v>14</v>
      </c>
      <c r="G52" s="92" t="s">
        <v>17</v>
      </c>
    </row>
    <row r="53" spans="1:7" ht="50.25" customHeight="1" x14ac:dyDescent="0.25">
      <c r="A53" s="16">
        <v>42</v>
      </c>
      <c r="B53" s="144" t="s">
        <v>115</v>
      </c>
      <c r="C53" s="100">
        <v>10</v>
      </c>
      <c r="D53" s="101" t="s">
        <v>94</v>
      </c>
      <c r="E53" s="95">
        <v>14</v>
      </c>
      <c r="F53" s="132">
        <f t="shared" si="1"/>
        <v>14</v>
      </c>
      <c r="G53" s="95" t="s">
        <v>17</v>
      </c>
    </row>
    <row r="54" spans="1:7" ht="50.25" customHeight="1" x14ac:dyDescent="0.25">
      <c r="A54" s="16">
        <v>43</v>
      </c>
      <c r="B54" s="144" t="s">
        <v>116</v>
      </c>
      <c r="C54" s="100">
        <v>10</v>
      </c>
      <c r="D54" s="101" t="s">
        <v>94</v>
      </c>
      <c r="E54" s="104">
        <v>13</v>
      </c>
      <c r="F54" s="132">
        <f t="shared" si="1"/>
        <v>13</v>
      </c>
      <c r="G54" s="95" t="s">
        <v>17</v>
      </c>
    </row>
    <row r="55" spans="1:7" ht="50.25" customHeight="1" x14ac:dyDescent="0.25">
      <c r="A55" s="16">
        <v>44</v>
      </c>
      <c r="B55" s="143" t="s">
        <v>166</v>
      </c>
      <c r="C55" s="100">
        <v>10</v>
      </c>
      <c r="D55" s="101" t="s">
        <v>131</v>
      </c>
      <c r="E55" s="95">
        <v>13</v>
      </c>
      <c r="F55" s="132">
        <f t="shared" si="1"/>
        <v>13</v>
      </c>
      <c r="G55" s="92" t="s">
        <v>17</v>
      </c>
    </row>
    <row r="56" spans="1:7" ht="50.25" customHeight="1" x14ac:dyDescent="0.25">
      <c r="A56" s="16">
        <v>45</v>
      </c>
      <c r="B56" s="174" t="s">
        <v>84</v>
      </c>
      <c r="C56" s="120" t="str">
        <f>INDEX([1]обществознание!$A:$A, MATCH(B56, [1]обществознание!$B:$B, 0))</f>
        <v>10а</v>
      </c>
      <c r="D56" s="136" t="s">
        <v>27</v>
      </c>
      <c r="E56" s="135">
        <v>12</v>
      </c>
      <c r="F56" s="132">
        <f t="shared" si="1"/>
        <v>12</v>
      </c>
      <c r="G56" s="92" t="s">
        <v>17</v>
      </c>
    </row>
    <row r="57" spans="1:7" ht="50.25" customHeight="1" x14ac:dyDescent="0.25">
      <c r="A57" s="16">
        <v>46</v>
      </c>
      <c r="B57" s="159" t="s">
        <v>117</v>
      </c>
      <c r="C57" s="120">
        <v>10</v>
      </c>
      <c r="D57" s="116" t="s">
        <v>94</v>
      </c>
      <c r="E57" s="113">
        <v>12</v>
      </c>
      <c r="F57" s="132">
        <f t="shared" si="1"/>
        <v>12</v>
      </c>
      <c r="G57" s="95" t="s">
        <v>17</v>
      </c>
    </row>
    <row r="58" spans="1:7" ht="50.25" customHeight="1" x14ac:dyDescent="0.25">
      <c r="A58" s="16">
        <v>47</v>
      </c>
      <c r="B58" s="166" t="s">
        <v>239</v>
      </c>
      <c r="C58" s="120">
        <v>10</v>
      </c>
      <c r="D58" s="116" t="s">
        <v>185</v>
      </c>
      <c r="E58" s="113">
        <v>12</v>
      </c>
      <c r="F58" s="132">
        <f t="shared" si="1"/>
        <v>12</v>
      </c>
      <c r="G58" s="113" t="s">
        <v>17</v>
      </c>
    </row>
    <row r="59" spans="1:7" ht="50.25" customHeight="1" x14ac:dyDescent="0.25">
      <c r="A59" s="16">
        <v>48</v>
      </c>
      <c r="B59" s="166" t="s">
        <v>240</v>
      </c>
      <c r="C59" s="120">
        <v>10</v>
      </c>
      <c r="D59" s="116" t="s">
        <v>185</v>
      </c>
      <c r="E59" s="113">
        <v>12</v>
      </c>
      <c r="F59" s="132">
        <f t="shared" si="1"/>
        <v>12</v>
      </c>
      <c r="G59" s="113" t="s">
        <v>17</v>
      </c>
    </row>
    <row r="60" spans="1:7" ht="50.25" customHeight="1" x14ac:dyDescent="0.25">
      <c r="A60" s="16">
        <v>49</v>
      </c>
      <c r="B60" s="159" t="s">
        <v>118</v>
      </c>
      <c r="C60" s="120">
        <v>10</v>
      </c>
      <c r="D60" s="116" t="s">
        <v>94</v>
      </c>
      <c r="E60" s="113">
        <v>10</v>
      </c>
      <c r="F60" s="132">
        <f t="shared" si="1"/>
        <v>10</v>
      </c>
      <c r="G60" s="95" t="s">
        <v>17</v>
      </c>
    </row>
    <row r="61" spans="1:7" ht="50.25" customHeight="1" x14ac:dyDescent="0.25">
      <c r="A61" s="16">
        <v>50</v>
      </c>
      <c r="B61" s="174" t="s">
        <v>85</v>
      </c>
      <c r="C61" s="120" t="str">
        <f>INDEX([1]обществознание!$A:$A, MATCH(B61, [1]обществознание!$B:$B, 0))</f>
        <v>10г</v>
      </c>
      <c r="D61" s="136" t="s">
        <v>27</v>
      </c>
      <c r="E61" s="135">
        <v>8</v>
      </c>
      <c r="F61" s="132">
        <f t="shared" si="1"/>
        <v>8</v>
      </c>
      <c r="G61" s="92" t="s">
        <v>17</v>
      </c>
    </row>
    <row r="62" spans="1:7" ht="50.25" customHeight="1" x14ac:dyDescent="0.25">
      <c r="A62" s="16">
        <v>51</v>
      </c>
      <c r="B62" s="159" t="s">
        <v>119</v>
      </c>
      <c r="C62" s="120">
        <v>10</v>
      </c>
      <c r="D62" s="116" t="s">
        <v>94</v>
      </c>
      <c r="E62" s="113">
        <v>8</v>
      </c>
      <c r="F62" s="132">
        <f t="shared" si="1"/>
        <v>8</v>
      </c>
      <c r="G62" s="95" t="s">
        <v>17</v>
      </c>
    </row>
    <row r="63" spans="1:7" ht="50.25" customHeight="1" x14ac:dyDescent="0.25">
      <c r="A63" s="16">
        <v>52</v>
      </c>
      <c r="B63" s="166" t="s">
        <v>167</v>
      </c>
      <c r="C63" s="120">
        <v>10</v>
      </c>
      <c r="D63" s="116" t="s">
        <v>131</v>
      </c>
      <c r="E63" s="113">
        <v>8</v>
      </c>
      <c r="F63" s="132">
        <f t="shared" si="1"/>
        <v>8</v>
      </c>
      <c r="G63" s="92" t="s">
        <v>17</v>
      </c>
    </row>
    <row r="64" spans="1:7" ht="50.25" customHeight="1" x14ac:dyDescent="0.25">
      <c r="A64" s="16">
        <v>53</v>
      </c>
      <c r="B64" s="174" t="s">
        <v>86</v>
      </c>
      <c r="C64" s="120" t="str">
        <f>INDEX([1]обществознание!$A:$A, MATCH(B64, [1]обществознание!$B:$B, 0))</f>
        <v>10а</v>
      </c>
      <c r="D64" s="136" t="s">
        <v>27</v>
      </c>
      <c r="E64" s="135">
        <v>7</v>
      </c>
      <c r="F64" s="132">
        <f t="shared" si="1"/>
        <v>7</v>
      </c>
      <c r="G64" s="92" t="s">
        <v>17</v>
      </c>
    </row>
    <row r="65" spans="1:7" ht="50.25" customHeight="1" x14ac:dyDescent="0.25">
      <c r="A65" s="16">
        <v>54</v>
      </c>
      <c r="B65" s="166" t="s">
        <v>241</v>
      </c>
      <c r="C65" s="120">
        <v>10</v>
      </c>
      <c r="D65" s="116" t="s">
        <v>185</v>
      </c>
      <c r="E65" s="113">
        <v>7</v>
      </c>
      <c r="F65" s="132">
        <f t="shared" si="1"/>
        <v>7</v>
      </c>
      <c r="G65" s="113" t="s">
        <v>17</v>
      </c>
    </row>
    <row r="66" spans="1:7" ht="50.25" customHeight="1" x14ac:dyDescent="0.25">
      <c r="A66" s="16">
        <v>55</v>
      </c>
      <c r="B66" s="159" t="s">
        <v>120</v>
      </c>
      <c r="C66" s="120">
        <v>10</v>
      </c>
      <c r="D66" s="116" t="s">
        <v>94</v>
      </c>
      <c r="E66" s="113">
        <v>5</v>
      </c>
      <c r="F66" s="132">
        <f t="shared" si="1"/>
        <v>5</v>
      </c>
      <c r="G66" s="95" t="s">
        <v>17</v>
      </c>
    </row>
    <row r="67" spans="1:7" ht="50.25" customHeight="1" x14ac:dyDescent="0.25">
      <c r="A67" s="16">
        <v>56</v>
      </c>
      <c r="B67" s="166" t="s">
        <v>168</v>
      </c>
      <c r="C67" s="120">
        <v>10</v>
      </c>
      <c r="D67" s="116" t="s">
        <v>131</v>
      </c>
      <c r="E67" s="113">
        <v>4</v>
      </c>
      <c r="F67" s="132">
        <f t="shared" si="1"/>
        <v>4</v>
      </c>
      <c r="G67" s="92" t="s">
        <v>17</v>
      </c>
    </row>
    <row r="68" spans="1:7" x14ac:dyDescent="0.25">
      <c r="A68" s="49"/>
      <c r="B68" s="49"/>
      <c r="C68" s="61"/>
      <c r="D68" s="62"/>
      <c r="E68" s="55"/>
      <c r="F68" s="49"/>
    </row>
    <row r="69" spans="1:7" x14ac:dyDescent="0.25">
      <c r="A69" s="49"/>
      <c r="B69" s="49"/>
      <c r="C69" s="59"/>
      <c r="D69" s="50"/>
      <c r="E69" s="60"/>
      <c r="F69" s="53"/>
    </row>
    <row r="70" spans="1:7" x14ac:dyDescent="0.25">
      <c r="A70" s="49"/>
      <c r="B70" s="49"/>
      <c r="C70" s="61"/>
      <c r="D70" s="50"/>
      <c r="E70" s="50"/>
      <c r="F70" s="53"/>
    </row>
    <row r="71" spans="1:7" x14ac:dyDescent="0.25">
      <c r="A71" s="49"/>
      <c r="B71" s="49"/>
      <c r="C71" s="52"/>
      <c r="D71" s="53"/>
      <c r="E71" s="53"/>
      <c r="F71" s="53"/>
    </row>
    <row r="72" spans="1:7" x14ac:dyDescent="0.25">
      <c r="A72" s="49"/>
      <c r="B72" s="49"/>
      <c r="C72" s="61"/>
      <c r="D72" s="62"/>
      <c r="E72" s="55"/>
      <c r="F72" s="49"/>
    </row>
    <row r="73" spans="1:7" x14ac:dyDescent="0.25">
      <c r="A73" s="49"/>
      <c r="B73" s="49"/>
      <c r="C73" s="52"/>
      <c r="D73" s="53"/>
      <c r="E73" s="53"/>
      <c r="F73" s="53"/>
    </row>
    <row r="74" spans="1:7" x14ac:dyDescent="0.25">
      <c r="A74" s="49"/>
      <c r="B74" s="49"/>
      <c r="C74" s="58"/>
      <c r="D74" s="51"/>
      <c r="E74" s="51"/>
      <c r="F74" s="51"/>
    </row>
    <row r="75" spans="1:7" x14ac:dyDescent="0.25">
      <c r="A75" s="49"/>
      <c r="B75" s="49"/>
      <c r="D75" s="49"/>
      <c r="E75" s="51"/>
      <c r="F75" s="49"/>
    </row>
    <row r="76" spans="1:7" x14ac:dyDescent="0.25">
      <c r="A76" s="49"/>
      <c r="B76" s="49"/>
      <c r="D76" s="49"/>
      <c r="E76" s="55"/>
      <c r="F76" s="49"/>
    </row>
    <row r="77" spans="1:7" x14ac:dyDescent="0.25">
      <c r="A77" s="49"/>
      <c r="B77" s="49"/>
      <c r="C77" s="61"/>
      <c r="D77" s="62"/>
      <c r="E77" s="55"/>
      <c r="F77" s="49"/>
    </row>
    <row r="78" spans="1:7" x14ac:dyDescent="0.25">
      <c r="A78" s="49"/>
      <c r="B78" s="49"/>
      <c r="C78" s="54"/>
      <c r="D78" s="53"/>
      <c r="E78" s="51"/>
      <c r="F78" s="53"/>
    </row>
    <row r="79" spans="1:7" x14ac:dyDescent="0.25">
      <c r="A79" s="49"/>
      <c r="B79" s="49"/>
      <c r="C79" s="52"/>
      <c r="D79" s="53"/>
      <c r="E79" s="53"/>
      <c r="F79" s="53"/>
    </row>
    <row r="80" spans="1:7" x14ac:dyDescent="0.25">
      <c r="A80" s="49"/>
      <c r="B80" s="49"/>
      <c r="D80" s="53"/>
      <c r="E80" s="55"/>
      <c r="F80" s="49"/>
    </row>
    <row r="81" spans="1:6" x14ac:dyDescent="0.25">
      <c r="A81" s="49"/>
      <c r="B81" s="49"/>
      <c r="C81" s="58"/>
      <c r="D81" s="55"/>
      <c r="E81" s="51"/>
      <c r="F81" s="51"/>
    </row>
    <row r="82" spans="1:6" x14ac:dyDescent="0.25">
      <c r="A82" s="49"/>
      <c r="B82" s="49"/>
      <c r="C82" s="61"/>
      <c r="D82" s="62"/>
      <c r="E82" s="55"/>
      <c r="F82" s="49"/>
    </row>
    <row r="83" spans="1:6" x14ac:dyDescent="0.25">
      <c r="A83" s="49"/>
      <c r="B83" s="49"/>
      <c r="C83" s="54"/>
      <c r="D83" s="53"/>
      <c r="E83" s="51"/>
      <c r="F83" s="53"/>
    </row>
    <row r="84" spans="1:6" x14ac:dyDescent="0.25">
      <c r="A84" s="49"/>
      <c r="B84" s="49"/>
      <c r="D84" s="49"/>
      <c r="E84" s="55"/>
      <c r="F84" s="49"/>
    </row>
    <row r="85" spans="1:6" x14ac:dyDescent="0.25">
      <c r="A85" s="49"/>
      <c r="B85" s="49"/>
      <c r="C85" s="59"/>
      <c r="D85" s="50"/>
      <c r="E85" s="60"/>
      <c r="F85" s="53"/>
    </row>
    <row r="86" spans="1:6" x14ac:dyDescent="0.25">
      <c r="A86" s="49"/>
      <c r="B86" s="49"/>
      <c r="C86" s="59"/>
      <c r="D86" s="50"/>
      <c r="E86" s="60"/>
      <c r="F86" s="53"/>
    </row>
    <row r="87" spans="1:6" x14ac:dyDescent="0.25">
      <c r="A87" s="49"/>
      <c r="B87" s="49"/>
      <c r="D87" s="49"/>
      <c r="E87" s="55"/>
      <c r="F87" s="49"/>
    </row>
    <row r="88" spans="1:6" x14ac:dyDescent="0.25">
      <c r="A88" s="49"/>
      <c r="B88" s="49"/>
      <c r="C88" s="54"/>
      <c r="D88" s="53"/>
      <c r="E88" s="51"/>
      <c r="F88" s="53"/>
    </row>
    <row r="89" spans="1:6" x14ac:dyDescent="0.25">
      <c r="A89" s="49"/>
      <c r="B89" s="49"/>
      <c r="C89" s="58"/>
      <c r="D89" s="53"/>
      <c r="E89" s="55"/>
      <c r="F89" s="55"/>
    </row>
    <row r="90" spans="1:6" x14ac:dyDescent="0.25">
      <c r="A90" s="49"/>
      <c r="B90" s="49"/>
      <c r="C90" s="59"/>
      <c r="D90" s="50"/>
      <c r="E90" s="60"/>
      <c r="F90" s="53"/>
    </row>
    <row r="91" spans="1:6" x14ac:dyDescent="0.25">
      <c r="A91" s="49"/>
      <c r="B91" s="49"/>
      <c r="D91" s="53"/>
      <c r="E91" s="51"/>
      <c r="F91" s="49"/>
    </row>
    <row r="92" spans="1:6" x14ac:dyDescent="0.25">
      <c r="A92" s="49"/>
      <c r="B92" s="49"/>
      <c r="D92" s="49"/>
      <c r="E92" s="49"/>
      <c r="F92" s="49"/>
    </row>
    <row r="93" spans="1:6" x14ac:dyDescent="0.25">
      <c r="A93" s="49"/>
      <c r="B93" s="49"/>
      <c r="C93" s="54"/>
      <c r="D93" s="62"/>
      <c r="E93" s="55"/>
      <c r="F93" s="53"/>
    </row>
    <row r="94" spans="1:6" x14ac:dyDescent="0.25">
      <c r="A94" s="49"/>
      <c r="B94" s="49"/>
      <c r="C94" s="59"/>
      <c r="D94" s="50"/>
      <c r="E94" s="60"/>
      <c r="F94" s="53"/>
    </row>
    <row r="95" spans="1:6" x14ac:dyDescent="0.25">
      <c r="A95" s="49"/>
      <c r="B95" s="49"/>
      <c r="C95" s="54"/>
      <c r="D95" s="62"/>
      <c r="E95" s="55"/>
      <c r="F95" s="53"/>
    </row>
    <row r="96" spans="1:6" x14ac:dyDescent="0.25">
      <c r="A96" s="49"/>
      <c r="B96" s="49"/>
      <c r="D96" s="49"/>
      <c r="E96" s="51"/>
      <c r="F96" s="49"/>
    </row>
    <row r="97" spans="1:6" x14ac:dyDescent="0.25">
      <c r="A97" s="49"/>
      <c r="B97" s="49"/>
      <c r="C97" s="54"/>
      <c r="D97" s="53"/>
      <c r="E97" s="51"/>
      <c r="F97" s="53"/>
    </row>
    <row r="98" spans="1:6" x14ac:dyDescent="0.25">
      <c r="A98" s="49"/>
      <c r="B98" s="49"/>
      <c r="D98" s="49"/>
      <c r="E98" s="51"/>
      <c r="F98" s="49"/>
    </row>
    <row r="99" spans="1:6" x14ac:dyDescent="0.25">
      <c r="A99" s="49"/>
      <c r="B99" s="49"/>
      <c r="C99" s="59"/>
      <c r="D99" s="50"/>
      <c r="E99" s="60"/>
      <c r="F99" s="53"/>
    </row>
    <row r="100" spans="1:6" x14ac:dyDescent="0.25">
      <c r="A100" s="49"/>
      <c r="B100" s="49"/>
      <c r="D100" s="49"/>
      <c r="E100" s="49"/>
      <c r="F100" s="49"/>
    </row>
    <row r="101" spans="1:6" x14ac:dyDescent="0.25">
      <c r="A101" s="49"/>
      <c r="B101" s="49"/>
      <c r="C101" s="54"/>
      <c r="D101" s="55"/>
      <c r="E101" s="51"/>
      <c r="F101" s="51"/>
    </row>
    <row r="102" spans="1:6" x14ac:dyDescent="0.25">
      <c r="A102" s="49"/>
      <c r="B102" s="49"/>
      <c r="C102" s="58"/>
      <c r="D102" s="53"/>
      <c r="E102" s="55"/>
      <c r="F102" s="51"/>
    </row>
    <row r="103" spans="1:6" x14ac:dyDescent="0.25">
      <c r="A103" s="49"/>
      <c r="B103" s="49"/>
      <c r="C103" s="58"/>
      <c r="D103" s="55"/>
      <c r="E103" s="55"/>
      <c r="F103" s="51"/>
    </row>
    <row r="104" spans="1:6" x14ac:dyDescent="0.25">
      <c r="A104" s="49"/>
      <c r="B104" s="49"/>
      <c r="C104" s="61"/>
      <c r="D104" s="62"/>
      <c r="E104" s="55"/>
      <c r="F104" s="49"/>
    </row>
    <row r="105" spans="1:6" x14ac:dyDescent="0.25">
      <c r="A105" s="49"/>
      <c r="B105" s="49"/>
      <c r="D105" s="50"/>
      <c r="E105" s="51"/>
      <c r="F105" s="50"/>
    </row>
    <row r="106" spans="1:6" x14ac:dyDescent="0.25">
      <c r="A106" s="49"/>
      <c r="B106" s="49"/>
      <c r="C106" s="54"/>
      <c r="D106" s="51"/>
      <c r="E106" s="51"/>
      <c r="F106" s="51"/>
    </row>
    <row r="107" spans="1:6" x14ac:dyDescent="0.25">
      <c r="A107" s="49"/>
      <c r="B107" s="49"/>
      <c r="D107" s="49"/>
      <c r="E107" s="49"/>
      <c r="F107" s="49"/>
    </row>
    <row r="108" spans="1:6" x14ac:dyDescent="0.25">
      <c r="A108" s="49"/>
      <c r="B108" s="49"/>
      <c r="C108" s="56"/>
      <c r="D108" s="53"/>
      <c r="E108" s="51"/>
      <c r="F108" s="53"/>
    </row>
    <row r="109" spans="1:6" x14ac:dyDescent="0.25">
      <c r="A109" s="49"/>
      <c r="B109" s="49"/>
      <c r="D109" s="53"/>
      <c r="E109" s="51"/>
      <c r="F109" s="49"/>
    </row>
    <row r="110" spans="1:6" x14ac:dyDescent="0.25">
      <c r="A110" s="49"/>
      <c r="B110" s="49"/>
      <c r="D110" s="49"/>
      <c r="E110" s="51"/>
      <c r="F110" s="49"/>
    </row>
    <row r="111" spans="1:6" x14ac:dyDescent="0.25">
      <c r="A111" s="49"/>
      <c r="B111" s="49"/>
      <c r="C111" s="54"/>
      <c r="D111" s="53"/>
      <c r="E111" s="51"/>
      <c r="F111" s="53"/>
    </row>
    <row r="112" spans="1:6" x14ac:dyDescent="0.25">
      <c r="A112" s="49"/>
      <c r="B112" s="49"/>
      <c r="C112" s="54"/>
      <c r="D112" s="53"/>
      <c r="E112" s="51"/>
      <c r="F112" s="53"/>
    </row>
    <row r="113" spans="1:6" x14ac:dyDescent="0.25">
      <c r="A113" s="63"/>
      <c r="B113" s="63"/>
      <c r="C113" s="64"/>
      <c r="D113" s="65"/>
      <c r="E113" s="66"/>
      <c r="F113" s="67"/>
    </row>
    <row r="114" spans="1:6" x14ac:dyDescent="0.25">
      <c r="A114" s="16"/>
      <c r="B114" s="16"/>
      <c r="C114" s="68"/>
      <c r="D114" s="69"/>
      <c r="E114" s="32"/>
      <c r="F114" s="47"/>
    </row>
    <row r="115" spans="1:6" x14ac:dyDescent="0.25">
      <c r="A115" s="16"/>
      <c r="B115" s="16"/>
      <c r="C115" s="70"/>
      <c r="D115" s="32"/>
      <c r="E115" s="32"/>
      <c r="F115" s="32"/>
    </row>
    <row r="116" spans="1:6" x14ac:dyDescent="0.25">
      <c r="A116" s="16"/>
      <c r="B116" s="16"/>
      <c r="C116" s="71"/>
      <c r="D116" s="40"/>
      <c r="E116" s="41"/>
      <c r="F116" s="69"/>
    </row>
    <row r="117" spans="1:6" x14ac:dyDescent="0.25">
      <c r="A117" s="16"/>
      <c r="B117" s="16"/>
      <c r="C117" s="72"/>
      <c r="D117" s="69"/>
      <c r="E117" s="41"/>
      <c r="F117" s="32"/>
    </row>
    <row r="118" spans="1:6" x14ac:dyDescent="0.25">
      <c r="A118" s="16"/>
      <c r="B118" s="16"/>
      <c r="C118" s="70"/>
      <c r="D118" s="69"/>
      <c r="E118" s="32"/>
      <c r="F118" s="69"/>
    </row>
    <row r="119" spans="1:6" x14ac:dyDescent="0.25">
      <c r="A119" s="16"/>
      <c r="B119" s="16"/>
      <c r="C119" s="73"/>
      <c r="D119" s="74"/>
      <c r="E119" s="41"/>
      <c r="F119" s="16"/>
    </row>
    <row r="120" spans="1:6" x14ac:dyDescent="0.25">
      <c r="A120" s="16"/>
      <c r="B120" s="16"/>
      <c r="C120" s="70"/>
      <c r="D120" s="69"/>
      <c r="E120" s="32"/>
      <c r="F120" s="69"/>
    </row>
    <row r="121" spans="1:6" x14ac:dyDescent="0.25">
      <c r="A121" s="16"/>
      <c r="B121" s="16"/>
      <c r="C121" s="71"/>
      <c r="D121" s="40"/>
      <c r="E121" s="41"/>
      <c r="F121" s="69"/>
    </row>
    <row r="122" spans="1:6" x14ac:dyDescent="0.25">
      <c r="A122" s="16"/>
      <c r="B122" s="16"/>
      <c r="C122" s="68"/>
      <c r="D122" s="75"/>
      <c r="E122" s="32"/>
      <c r="F122" s="75"/>
    </row>
    <row r="123" spans="1:6" x14ac:dyDescent="0.25">
      <c r="A123" s="16"/>
      <c r="B123" s="16"/>
      <c r="C123" s="68"/>
      <c r="D123" s="16"/>
      <c r="E123" s="16"/>
      <c r="F123" s="16"/>
    </row>
    <row r="124" spans="1:6" x14ac:dyDescent="0.25">
      <c r="A124" s="16"/>
      <c r="B124" s="16"/>
      <c r="C124" s="70"/>
      <c r="D124" s="69"/>
      <c r="E124" s="32"/>
      <c r="F124" s="69"/>
    </row>
    <row r="125" spans="1:6" x14ac:dyDescent="0.25">
      <c r="A125" s="16"/>
      <c r="B125" s="16"/>
      <c r="C125" s="70"/>
      <c r="D125" s="76"/>
      <c r="E125" s="32"/>
      <c r="F125" s="69"/>
    </row>
    <row r="126" spans="1:6" x14ac:dyDescent="0.25">
      <c r="A126" s="16"/>
      <c r="B126" s="16"/>
      <c r="C126" s="68"/>
      <c r="D126" s="76"/>
      <c r="E126" s="32"/>
      <c r="F126" s="69"/>
    </row>
    <row r="127" spans="1:6" x14ac:dyDescent="0.25">
      <c r="A127" s="16"/>
      <c r="B127" s="16"/>
      <c r="C127" s="68"/>
      <c r="D127" s="77"/>
      <c r="E127" s="78"/>
      <c r="F127" s="16"/>
    </row>
    <row r="128" spans="1:6" x14ac:dyDescent="0.25">
      <c r="A128" s="16"/>
      <c r="B128" s="16"/>
      <c r="C128" s="68"/>
      <c r="D128" s="76"/>
      <c r="E128" s="32"/>
      <c r="F128" s="16"/>
    </row>
    <row r="129" spans="1:6" x14ac:dyDescent="0.25">
      <c r="A129" s="16"/>
      <c r="B129" s="16"/>
      <c r="C129" s="72"/>
      <c r="D129" s="69"/>
      <c r="E129" s="41"/>
      <c r="F129" s="32"/>
    </row>
    <row r="130" spans="1:6" x14ac:dyDescent="0.25">
      <c r="A130" s="16"/>
      <c r="B130" s="16"/>
      <c r="C130" s="79"/>
      <c r="D130" s="69"/>
      <c r="E130" s="69"/>
      <c r="F130" s="69"/>
    </row>
    <row r="131" spans="1:6" x14ac:dyDescent="0.25">
      <c r="A131" s="16"/>
      <c r="B131" s="16"/>
      <c r="C131" s="73"/>
      <c r="D131" s="74"/>
      <c r="E131" s="41"/>
      <c r="F131" s="16"/>
    </row>
    <row r="132" spans="1:6" x14ac:dyDescent="0.25">
      <c r="A132" s="16"/>
      <c r="B132" s="16"/>
      <c r="C132" s="70"/>
      <c r="D132" s="69"/>
      <c r="E132" s="32"/>
      <c r="F132" s="69"/>
    </row>
    <row r="133" spans="1:6" x14ac:dyDescent="0.25">
      <c r="A133" s="16"/>
      <c r="B133" s="16"/>
      <c r="C133" s="72"/>
      <c r="D133" s="41"/>
      <c r="E133" s="32"/>
      <c r="F133" s="32"/>
    </row>
    <row r="134" spans="1:6" x14ac:dyDescent="0.25">
      <c r="A134" s="16"/>
      <c r="B134" s="16"/>
      <c r="C134" s="73"/>
      <c r="D134" s="74"/>
      <c r="E134" s="41"/>
      <c r="F134" s="16"/>
    </row>
    <row r="135" spans="1:6" x14ac:dyDescent="0.25">
      <c r="A135" s="16"/>
      <c r="B135" s="16"/>
      <c r="C135" s="70"/>
      <c r="D135" s="32"/>
      <c r="E135" s="32"/>
      <c r="F135" s="32"/>
    </row>
    <row r="136" spans="1:6" x14ac:dyDescent="0.25">
      <c r="A136" s="16"/>
      <c r="B136" s="16"/>
      <c r="C136" s="71"/>
      <c r="D136" s="40"/>
      <c r="E136" s="41"/>
      <c r="F136" s="69"/>
    </row>
    <row r="137" spans="1:6" x14ac:dyDescent="0.25">
      <c r="A137" s="16"/>
      <c r="B137" s="16"/>
      <c r="C137" s="68"/>
      <c r="D137" s="16"/>
      <c r="E137" s="16"/>
      <c r="F137" s="16"/>
    </row>
    <row r="138" spans="1:6" x14ac:dyDescent="0.25">
      <c r="A138" s="16"/>
      <c r="B138" s="16"/>
      <c r="C138" s="70"/>
      <c r="D138" s="69"/>
      <c r="E138" s="32"/>
      <c r="F138" s="69"/>
    </row>
    <row r="139" spans="1:6" x14ac:dyDescent="0.25">
      <c r="A139" s="16"/>
      <c r="B139" s="16"/>
      <c r="C139" s="79"/>
      <c r="D139" s="69"/>
      <c r="E139" s="32"/>
      <c r="F139" s="47"/>
    </row>
    <row r="140" spans="1:6" x14ac:dyDescent="0.25">
      <c r="A140" s="16"/>
      <c r="B140" s="16"/>
      <c r="C140" s="71"/>
      <c r="D140" s="40"/>
      <c r="E140" s="41"/>
      <c r="F140" s="69"/>
    </row>
    <row r="141" spans="1:6" x14ac:dyDescent="0.25">
      <c r="A141" s="16"/>
      <c r="B141" s="16"/>
      <c r="C141" s="68"/>
      <c r="D141" s="16"/>
      <c r="E141" s="32"/>
      <c r="F141" s="16"/>
    </row>
    <row r="142" spans="1:6" x14ac:dyDescent="0.25">
      <c r="A142" s="16"/>
      <c r="B142" s="16"/>
      <c r="C142" s="70"/>
      <c r="D142" s="69"/>
      <c r="E142" s="32"/>
      <c r="F142" s="69"/>
    </row>
    <row r="143" spans="1:6" x14ac:dyDescent="0.25">
      <c r="A143" s="16"/>
      <c r="B143" s="16"/>
      <c r="C143" s="72"/>
      <c r="D143" s="69"/>
      <c r="E143" s="41"/>
      <c r="F143" s="41"/>
    </row>
    <row r="144" spans="1:6" x14ac:dyDescent="0.25">
      <c r="A144" s="16"/>
      <c r="B144" s="16"/>
      <c r="C144" s="68"/>
      <c r="D144" s="16"/>
      <c r="E144" s="16"/>
      <c r="F144" s="16"/>
    </row>
    <row r="145" spans="1:6" x14ac:dyDescent="0.25">
      <c r="A145" s="16"/>
      <c r="B145" s="16"/>
      <c r="C145" s="72"/>
      <c r="D145" s="41"/>
      <c r="E145" s="32"/>
      <c r="F145" s="32"/>
    </row>
    <row r="146" spans="1:6" x14ac:dyDescent="0.25">
      <c r="A146" s="16"/>
      <c r="B146" s="16"/>
      <c r="C146" s="72"/>
      <c r="D146" s="69"/>
      <c r="E146" s="41"/>
      <c r="F146" s="32"/>
    </row>
    <row r="147" spans="1:6" x14ac:dyDescent="0.25">
      <c r="A147" s="16"/>
      <c r="B147" s="16"/>
      <c r="C147" s="72"/>
      <c r="D147" s="69"/>
      <c r="E147" s="41"/>
      <c r="F147" s="32"/>
    </row>
    <row r="148" spans="1:6" x14ac:dyDescent="0.25">
      <c r="A148" s="16"/>
      <c r="B148" s="16"/>
      <c r="C148" s="70"/>
      <c r="D148" s="69"/>
      <c r="E148" s="32"/>
      <c r="F148" s="69"/>
    </row>
    <row r="149" spans="1:6" x14ac:dyDescent="0.25">
      <c r="A149" s="16"/>
      <c r="B149" s="16"/>
      <c r="C149" s="70"/>
      <c r="D149" s="69"/>
      <c r="E149" s="32"/>
      <c r="F149" s="69"/>
    </row>
    <row r="150" spans="1:6" x14ac:dyDescent="0.25">
      <c r="A150" s="16"/>
      <c r="B150" s="16"/>
      <c r="C150" s="70"/>
      <c r="D150" s="69"/>
      <c r="E150" s="32"/>
      <c r="F150" s="69"/>
    </row>
    <row r="151" spans="1:6" x14ac:dyDescent="0.25">
      <c r="A151" s="16"/>
      <c r="B151" s="16"/>
      <c r="C151" s="79"/>
      <c r="D151" s="69"/>
      <c r="E151" s="41"/>
      <c r="F151" s="69"/>
    </row>
  </sheetData>
  <autoFilter ref="A11:F67">
    <sortState ref="A15:F70">
      <sortCondition descending="1" ref="E14"/>
    </sortState>
  </autoFilter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rowBreaks count="2" manualBreakCount="2">
    <brk id="34" max="6" man="1"/>
    <brk id="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9 класс</vt:lpstr>
      <vt:lpstr>10 класс</vt:lpstr>
      <vt:lpstr>11 класс</vt:lpstr>
      <vt:lpstr>5 класс</vt:lpstr>
      <vt:lpstr>6 класс</vt:lpstr>
      <vt:lpstr>7 класс</vt:lpstr>
      <vt:lpstr>8 класс</vt:lpstr>
      <vt:lpstr>9 класс </vt:lpstr>
      <vt:lpstr>10 класс.</vt:lpstr>
      <vt:lpstr>11 класс </vt:lpstr>
      <vt:lpstr>'10 класс.'!Область_печати</vt:lpstr>
      <vt:lpstr>'11 класс 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2025-09-30T10:15:50Z</dcterms:modified>
</cp:coreProperties>
</file>